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o29802\Documents\MEGA\MsKS\SPRÁVA 2021\Celý rok\FINISH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P16" i="1"/>
  <c r="M16" i="1"/>
  <c r="L16" i="1"/>
  <c r="K16" i="1"/>
  <c r="I16" i="1"/>
  <c r="G16" i="1"/>
  <c r="F16" i="1"/>
  <c r="D16" i="1"/>
  <c r="T15" i="1"/>
  <c r="S15" i="1"/>
  <c r="O15" i="1"/>
  <c r="T14" i="1"/>
  <c r="O14" i="1"/>
  <c r="V12" i="1"/>
  <c r="M12" i="1"/>
  <c r="V11" i="1"/>
  <c r="M11" i="1"/>
  <c r="V10" i="1"/>
  <c r="V9" i="1"/>
  <c r="M9" i="1"/>
  <c r="V8" i="1"/>
  <c r="V7" i="1"/>
  <c r="V6" i="1"/>
  <c r="M6" i="1"/>
  <c r="V5" i="1"/>
  <c r="T16" i="1" l="1"/>
</calcChain>
</file>

<file path=xl/sharedStrings.xml><?xml version="1.0" encoding="utf-8"?>
<sst xmlns="http://schemas.openxmlformats.org/spreadsheetml/2006/main" count="27" uniqueCount="17">
  <si>
    <t xml:space="preserve">MsKS Fiľakovo </t>
  </si>
  <si>
    <t>Názov</t>
  </si>
  <si>
    <t>Výdavky (€)</t>
  </si>
  <si>
    <t>Príjmy (€)</t>
  </si>
  <si>
    <t>SPOLU</t>
  </si>
  <si>
    <t xml:space="preserve">Organizácia kultúrnych aktivít MsKS </t>
  </si>
  <si>
    <t>Rozpočet</t>
  </si>
  <si>
    <t>podaktivita 10.1.1.</t>
  </si>
  <si>
    <t>Plnenie</t>
  </si>
  <si>
    <t xml:space="preserve">Kultúrna spolupráca </t>
  </si>
  <si>
    <t>podaktivita 10.1.2.</t>
  </si>
  <si>
    <t>Propagácia a reklama</t>
  </si>
  <si>
    <t>podaktivita 10.1.3.</t>
  </si>
  <si>
    <t xml:space="preserve">Podporné služby </t>
  </si>
  <si>
    <t xml:space="preserve">podaktivita 10.1.4. </t>
  </si>
  <si>
    <t>%pl.</t>
  </si>
  <si>
    <t>Rekapitulácia hodnotiacej  správy k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</si>
</sst>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16" fontId="0" fillId="0" borderId="0" xfId="0" applyNumberFormat="1"/>
    <xf numFmtId="0" fontId="0" fillId="0" borderId="2" xfId="0" applyBorder="1"/>
    <xf numFmtId="0" fontId="0" fillId="0" borderId="0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0" xfId="0" applyFill="1" applyBorder="1"/>
    <xf numFmtId="0" fontId="6" fillId="0" borderId="11" xfId="0" applyFont="1" applyFill="1" applyBorder="1"/>
    <xf numFmtId="2" fontId="0" fillId="3" borderId="11" xfId="0" applyNumberFormat="1" applyFill="1" applyBorder="1"/>
    <xf numFmtId="2" fontId="0" fillId="0" borderId="12" xfId="0" applyNumberFormat="1" applyFill="1" applyBorder="1"/>
    <xf numFmtId="2" fontId="0" fillId="4" borderId="13" xfId="0" applyNumberFormat="1" applyFill="1" applyBorder="1"/>
    <xf numFmtId="2" fontId="0" fillId="4" borderId="11" xfId="0" applyNumberFormat="1" applyFill="1" applyBorder="1"/>
    <xf numFmtId="2" fontId="0" fillId="0" borderId="12" xfId="0" applyNumberFormat="1" applyBorder="1"/>
    <xf numFmtId="14" fontId="0" fillId="2" borderId="14" xfId="0" applyNumberFormat="1" applyFill="1" applyBorder="1"/>
    <xf numFmtId="0" fontId="6" fillId="0" borderId="15" xfId="0" applyFont="1" applyFill="1" applyBorder="1"/>
    <xf numFmtId="2" fontId="0" fillId="3" borderId="15" xfId="0" applyNumberFormat="1" applyFill="1" applyBorder="1"/>
    <xf numFmtId="2" fontId="0" fillId="0" borderId="16" xfId="0" applyNumberFormat="1" applyFill="1" applyBorder="1"/>
    <xf numFmtId="2" fontId="0" fillId="4" borderId="17" xfId="0" applyNumberFormat="1" applyFill="1" applyBorder="1"/>
    <xf numFmtId="2" fontId="0" fillId="4" borderId="15" xfId="0" applyNumberFormat="1" applyFill="1" applyBorder="1"/>
    <xf numFmtId="2" fontId="0" fillId="0" borderId="16" xfId="0" applyNumberFormat="1" applyBorder="1"/>
    <xf numFmtId="0" fontId="6" fillId="0" borderId="18" xfId="0" applyFont="1" applyBorder="1"/>
    <xf numFmtId="2" fontId="0" fillId="3" borderId="18" xfId="0" applyNumberFormat="1" applyFill="1" applyBorder="1"/>
    <xf numFmtId="2" fontId="0" fillId="0" borderId="19" xfId="0" applyNumberFormat="1" applyBorder="1"/>
    <xf numFmtId="2" fontId="0" fillId="4" borderId="20" xfId="0" applyNumberFormat="1" applyFill="1" applyBorder="1"/>
    <xf numFmtId="2" fontId="0" fillId="4" borderId="18" xfId="0" applyNumberFormat="1" applyFill="1" applyBorder="1"/>
    <xf numFmtId="0" fontId="6" fillId="0" borderId="15" xfId="0" applyFont="1" applyBorder="1"/>
    <xf numFmtId="0" fontId="2" fillId="0" borderId="0" xfId="0" applyFont="1"/>
    <xf numFmtId="0" fontId="6" fillId="0" borderId="0" xfId="0" applyFont="1" applyBorder="1"/>
    <xf numFmtId="2" fontId="0" fillId="0" borderId="0" xfId="0" applyNumberFormat="1" applyBorder="1"/>
    <xf numFmtId="0" fontId="7" fillId="5" borderId="11" xfId="0" applyFont="1" applyFill="1" applyBorder="1"/>
    <xf numFmtId="2" fontId="0" fillId="5" borderId="11" xfId="0" applyNumberFormat="1" applyFill="1" applyBorder="1"/>
    <xf numFmtId="2" fontId="0" fillId="5" borderId="12" xfId="0" applyNumberFormat="1" applyFill="1" applyBorder="1"/>
    <xf numFmtId="2" fontId="0" fillId="5" borderId="13" xfId="0" applyNumberFormat="1" applyFill="1" applyBorder="1"/>
    <xf numFmtId="0" fontId="7" fillId="5" borderId="22" xfId="0" applyFont="1" applyFill="1" applyBorder="1"/>
    <xf numFmtId="2" fontId="0" fillId="5" borderId="22" xfId="0" applyNumberFormat="1" applyFill="1" applyBorder="1"/>
    <xf numFmtId="2" fontId="0" fillId="5" borderId="23" xfId="0" applyNumberFormat="1" applyFill="1" applyBorder="1"/>
    <xf numFmtId="2" fontId="0" fillId="5" borderId="24" xfId="0" applyNumberFormat="1" applyFill="1" applyBorder="1"/>
    <xf numFmtId="0" fontId="7" fillId="5" borderId="15" xfId="0" applyFont="1" applyFill="1" applyBorder="1"/>
    <xf numFmtId="164" fontId="0" fillId="5" borderId="15" xfId="0" applyNumberFormat="1" applyFill="1" applyBorder="1"/>
    <xf numFmtId="164" fontId="0" fillId="5" borderId="15" xfId="2" applyNumberFormat="1" applyFont="1" applyFill="1" applyBorder="1"/>
    <xf numFmtId="164" fontId="0" fillId="5" borderId="16" xfId="0" applyNumberFormat="1" applyFill="1" applyBorder="1"/>
    <xf numFmtId="164" fontId="0" fillId="5" borderId="17" xfId="1" applyNumberFormat="1" applyFont="1" applyFill="1" applyBorder="1" applyAlignment="1">
      <alignment horizontal="left" wrapText="1" indent="4"/>
    </xf>
    <xf numFmtId="0" fontId="0" fillId="0" borderId="0" xfId="0" applyAlignment="1">
      <alignment wrapText="1"/>
    </xf>
    <xf numFmtId="49" fontId="0" fillId="5" borderId="22" xfId="0" applyNumberForma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</cellXfs>
  <cellStyles count="3">
    <cellStyle name="Čiarka" xfId="1" builtinId="3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V11" sqref="V11"/>
    </sheetView>
  </sheetViews>
  <sheetFormatPr defaultRowHeight="15" x14ac:dyDescent="0.25"/>
  <cols>
    <col min="1" max="1" width="32" customWidth="1"/>
    <col min="2" max="2" width="7.85546875" customWidth="1"/>
    <col min="3" max="12" width="8.7109375" customWidth="1"/>
    <col min="13" max="13" width="11" customWidth="1"/>
    <col min="14" max="14" width="1.7109375" hidden="1" customWidth="1"/>
    <col min="15" max="15" width="12.5703125" bestFit="1" customWidth="1"/>
    <col min="16" max="16" width="8.7109375" bestFit="1" customWidth="1"/>
    <col min="17" max="18" width="9.140625" customWidth="1"/>
    <col min="19" max="19" width="10.85546875" customWidth="1"/>
    <col min="20" max="21" width="9.7109375" bestFit="1" customWidth="1"/>
    <col min="22" max="22" width="13.42578125" customWidth="1"/>
  </cols>
  <sheetData>
    <row r="1" spans="1:23" ht="23.25" x14ac:dyDescent="0.35">
      <c r="A1" t="s">
        <v>0</v>
      </c>
      <c r="C1" s="1" t="s">
        <v>16</v>
      </c>
      <c r="I1" s="2"/>
    </row>
    <row r="2" spans="1:23" ht="15.75" thickBot="1" x14ac:dyDescent="0.3"/>
    <row r="3" spans="1:23" ht="15.75" x14ac:dyDescent="0.25">
      <c r="A3" s="49" t="s">
        <v>1</v>
      </c>
      <c r="B3" s="3"/>
      <c r="C3" s="51" t="s">
        <v>2</v>
      </c>
      <c r="D3" s="52"/>
      <c r="E3" s="52"/>
      <c r="F3" s="52"/>
      <c r="G3" s="52"/>
      <c r="H3" s="52"/>
      <c r="I3" s="52"/>
      <c r="J3" s="52"/>
      <c r="K3" s="52"/>
      <c r="L3" s="52"/>
      <c r="M3" s="53"/>
      <c r="O3" s="54" t="s">
        <v>3</v>
      </c>
      <c r="P3" s="52"/>
      <c r="Q3" s="52"/>
      <c r="R3" s="52"/>
      <c r="S3" s="52"/>
      <c r="T3" s="52"/>
      <c r="U3" s="52"/>
      <c r="V3" s="53"/>
    </row>
    <row r="4" spans="1:23" ht="15.75" thickBot="1" x14ac:dyDescent="0.3">
      <c r="A4" s="50"/>
      <c r="B4" s="4"/>
      <c r="C4" s="5">
        <v>610</v>
      </c>
      <c r="D4" s="6">
        <v>620</v>
      </c>
      <c r="E4" s="6">
        <v>631</v>
      </c>
      <c r="F4" s="6">
        <v>632</v>
      </c>
      <c r="G4" s="6">
        <v>633</v>
      </c>
      <c r="H4" s="6">
        <v>634</v>
      </c>
      <c r="I4" s="6">
        <v>635</v>
      </c>
      <c r="J4" s="6">
        <v>636</v>
      </c>
      <c r="K4" s="6">
        <v>637</v>
      </c>
      <c r="L4" s="6">
        <v>642</v>
      </c>
      <c r="M4" s="7" t="s">
        <v>4</v>
      </c>
      <c r="O4" s="8">
        <v>212</v>
      </c>
      <c r="P4" s="9">
        <v>223</v>
      </c>
      <c r="Q4" s="9">
        <v>242</v>
      </c>
      <c r="R4" s="9">
        <v>291</v>
      </c>
      <c r="S4" s="9">
        <v>292</v>
      </c>
      <c r="T4" s="9">
        <v>312</v>
      </c>
      <c r="U4" s="9">
        <v>453</v>
      </c>
      <c r="V4" s="10" t="s">
        <v>4</v>
      </c>
    </row>
    <row r="5" spans="1:23" x14ac:dyDescent="0.25">
      <c r="A5" s="11" t="s">
        <v>5</v>
      </c>
      <c r="B5" s="12" t="s">
        <v>6</v>
      </c>
      <c r="C5" s="13">
        <v>0</v>
      </c>
      <c r="D5" s="13">
        <v>0</v>
      </c>
      <c r="E5" s="13">
        <v>0</v>
      </c>
      <c r="F5" s="13">
        <v>0</v>
      </c>
      <c r="G5" s="13">
        <v>600</v>
      </c>
      <c r="H5" s="13">
        <v>0</v>
      </c>
      <c r="I5" s="13">
        <v>0</v>
      </c>
      <c r="J5" s="13">
        <v>0</v>
      </c>
      <c r="K5" s="13">
        <v>36500</v>
      </c>
      <c r="L5" s="13">
        <v>0</v>
      </c>
      <c r="M5" s="14">
        <v>37100</v>
      </c>
      <c r="O5" s="15">
        <v>0</v>
      </c>
      <c r="P5" s="16">
        <v>4000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7">
        <f t="shared" ref="V5:V10" si="0">SUM(O5:U5)</f>
        <v>4000</v>
      </c>
    </row>
    <row r="6" spans="1:23" ht="15.75" thickBot="1" x14ac:dyDescent="0.3">
      <c r="A6" s="18" t="s">
        <v>7</v>
      </c>
      <c r="B6" s="19" t="s">
        <v>8</v>
      </c>
      <c r="C6" s="20">
        <v>0</v>
      </c>
      <c r="D6" s="20">
        <v>0</v>
      </c>
      <c r="E6" s="20">
        <v>0</v>
      </c>
      <c r="F6" s="20">
        <v>0</v>
      </c>
      <c r="G6" s="20">
        <v>142</v>
      </c>
      <c r="H6" s="20">
        <v>0</v>
      </c>
      <c r="I6" s="20">
        <v>0</v>
      </c>
      <c r="J6" s="20">
        <v>0</v>
      </c>
      <c r="K6" s="20">
        <v>76824</v>
      </c>
      <c r="L6" s="20">
        <v>0</v>
      </c>
      <c r="M6" s="21">
        <f t="shared" ref="M6:M11" si="1">SUM(C6:L6)</f>
        <v>76966</v>
      </c>
      <c r="O6" s="22">
        <v>0</v>
      </c>
      <c r="P6" s="23">
        <v>23838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4">
        <f t="shared" si="0"/>
        <v>23838</v>
      </c>
    </row>
    <row r="7" spans="1:23" x14ac:dyDescent="0.25">
      <c r="A7" s="11" t="s">
        <v>9</v>
      </c>
      <c r="B7" s="25" t="s">
        <v>6</v>
      </c>
      <c r="C7" s="26">
        <v>0</v>
      </c>
      <c r="D7" s="26">
        <v>0</v>
      </c>
      <c r="E7" s="26">
        <v>0</v>
      </c>
      <c r="F7" s="26">
        <v>0</v>
      </c>
      <c r="G7" s="26">
        <v>1550</v>
      </c>
      <c r="H7" s="26">
        <v>3000</v>
      </c>
      <c r="I7" s="26">
        <v>0</v>
      </c>
      <c r="J7" s="26">
        <v>0</v>
      </c>
      <c r="K7" s="26">
        <v>8550</v>
      </c>
      <c r="L7" s="26">
        <v>0</v>
      </c>
      <c r="M7" s="27">
        <v>13100</v>
      </c>
      <c r="O7" s="28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7">
        <f t="shared" si="0"/>
        <v>0</v>
      </c>
    </row>
    <row r="8" spans="1:23" ht="15.75" thickBot="1" x14ac:dyDescent="0.3">
      <c r="A8" s="18" t="s">
        <v>10</v>
      </c>
      <c r="B8" s="30" t="s">
        <v>8</v>
      </c>
      <c r="C8" s="20">
        <v>0</v>
      </c>
      <c r="D8" s="20">
        <v>0</v>
      </c>
      <c r="E8" s="20">
        <v>0</v>
      </c>
      <c r="F8" s="20">
        <v>0</v>
      </c>
      <c r="G8" s="20">
        <v>1485</v>
      </c>
      <c r="H8" s="20">
        <v>2881</v>
      </c>
      <c r="I8" s="20">
        <v>0</v>
      </c>
      <c r="J8" s="20">
        <v>0</v>
      </c>
      <c r="K8" s="20">
        <v>5706</v>
      </c>
      <c r="L8" s="20">
        <v>0</v>
      </c>
      <c r="M8" s="24">
        <v>10072</v>
      </c>
      <c r="O8" s="22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4">
        <f t="shared" si="0"/>
        <v>0</v>
      </c>
    </row>
    <row r="9" spans="1:23" x14ac:dyDescent="0.25">
      <c r="A9" s="11" t="s">
        <v>11</v>
      </c>
      <c r="B9" s="25" t="s">
        <v>6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3550</v>
      </c>
      <c r="L9" s="26">
        <v>0</v>
      </c>
      <c r="M9" s="27">
        <f t="shared" si="1"/>
        <v>3550</v>
      </c>
      <c r="O9" s="28">
        <v>0</v>
      </c>
      <c r="P9" s="29">
        <v>400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7">
        <f t="shared" si="0"/>
        <v>400</v>
      </c>
      <c r="W9" s="31"/>
    </row>
    <row r="10" spans="1:23" ht="15.75" thickBot="1" x14ac:dyDescent="0.3">
      <c r="A10" s="18" t="s">
        <v>12</v>
      </c>
      <c r="B10" s="30" t="s">
        <v>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3165</v>
      </c>
      <c r="L10" s="20">
        <v>0</v>
      </c>
      <c r="M10" s="24">
        <v>3165</v>
      </c>
      <c r="O10" s="22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4">
        <f t="shared" si="0"/>
        <v>0</v>
      </c>
    </row>
    <row r="11" spans="1:23" x14ac:dyDescent="0.25">
      <c r="A11" s="11" t="s">
        <v>13</v>
      </c>
      <c r="B11" s="25" t="s">
        <v>6</v>
      </c>
      <c r="C11" s="26">
        <v>78858</v>
      </c>
      <c r="D11" s="26">
        <v>28987</v>
      </c>
      <c r="E11" s="26">
        <v>39</v>
      </c>
      <c r="F11" s="26">
        <v>23000</v>
      </c>
      <c r="G11" s="26">
        <v>2250</v>
      </c>
      <c r="H11" s="26">
        <v>0</v>
      </c>
      <c r="I11" s="26">
        <v>1000</v>
      </c>
      <c r="J11" s="26">
        <v>400</v>
      </c>
      <c r="K11" s="26">
        <v>12562</v>
      </c>
      <c r="L11" s="26">
        <v>2254</v>
      </c>
      <c r="M11" s="27">
        <f t="shared" si="1"/>
        <v>149350</v>
      </c>
      <c r="O11" s="28">
        <v>7000</v>
      </c>
      <c r="P11" s="29">
        <v>6600</v>
      </c>
      <c r="Q11" s="29">
        <v>0</v>
      </c>
      <c r="R11" s="29">
        <v>0</v>
      </c>
      <c r="S11" s="29">
        <v>0</v>
      </c>
      <c r="T11" s="29">
        <v>175600</v>
      </c>
      <c r="U11" s="29">
        <v>9500</v>
      </c>
      <c r="V11" s="27">
        <f>SUM(O11:U11)</f>
        <v>198700</v>
      </c>
    </row>
    <row r="12" spans="1:23" ht="15.75" thickBot="1" x14ac:dyDescent="0.3">
      <c r="A12" s="18" t="s">
        <v>14</v>
      </c>
      <c r="B12" s="30" t="s">
        <v>8</v>
      </c>
      <c r="C12" s="20">
        <v>86480</v>
      </c>
      <c r="D12" s="20">
        <v>32201</v>
      </c>
      <c r="E12" s="20">
        <v>73</v>
      </c>
      <c r="F12" s="20">
        <v>20845</v>
      </c>
      <c r="G12" s="20">
        <v>15213</v>
      </c>
      <c r="H12" s="20">
        <v>812</v>
      </c>
      <c r="I12" s="20">
        <v>1117</v>
      </c>
      <c r="J12" s="20">
        <v>860</v>
      </c>
      <c r="K12" s="20">
        <v>21997</v>
      </c>
      <c r="L12" s="20">
        <v>2349</v>
      </c>
      <c r="M12" s="24">
        <f>SUM(C12:L12)</f>
        <v>181947</v>
      </c>
      <c r="O12" s="22">
        <v>4417</v>
      </c>
      <c r="P12" s="23">
        <v>2602</v>
      </c>
      <c r="Q12" s="23">
        <v>0</v>
      </c>
      <c r="R12" s="23">
        <v>0</v>
      </c>
      <c r="S12" s="23">
        <v>327</v>
      </c>
      <c r="T12" s="23">
        <v>224471</v>
      </c>
      <c r="U12" s="23">
        <v>42382</v>
      </c>
      <c r="V12" s="24">
        <f>SUM(O12:U12)</f>
        <v>274199</v>
      </c>
    </row>
    <row r="13" spans="1:23" s="4" customFormat="1" ht="15.75" thickBo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O13" s="33"/>
      <c r="P13" s="33"/>
      <c r="Q13" s="33"/>
      <c r="R13" s="33"/>
      <c r="S13" s="33"/>
      <c r="T13" s="33"/>
      <c r="U13" s="33"/>
      <c r="V13" s="33"/>
    </row>
    <row r="14" spans="1:23" x14ac:dyDescent="0.25">
      <c r="A14" s="55" t="s">
        <v>4</v>
      </c>
      <c r="B14" s="34" t="s">
        <v>6</v>
      </c>
      <c r="C14" s="35">
        <v>78858</v>
      </c>
      <c r="D14" s="35">
        <v>28987</v>
      </c>
      <c r="E14" s="35">
        <v>39</v>
      </c>
      <c r="F14" s="35">
        <v>23000</v>
      </c>
      <c r="G14" s="35">
        <v>4400</v>
      </c>
      <c r="H14" s="35">
        <v>3000</v>
      </c>
      <c r="I14" s="35">
        <v>1000</v>
      </c>
      <c r="J14" s="35">
        <v>400</v>
      </c>
      <c r="K14" s="35">
        <v>61162</v>
      </c>
      <c r="L14" s="35">
        <v>2254</v>
      </c>
      <c r="M14" s="36">
        <v>203100</v>
      </c>
      <c r="O14" s="37">
        <f t="shared" ref="O14:T15" si="2">IF((O5+O7+O9+O11)=0,"",O5+O7+O9+O11)</f>
        <v>7000</v>
      </c>
      <c r="P14" s="35">
        <v>11000</v>
      </c>
      <c r="Q14" s="35">
        <v>0</v>
      </c>
      <c r="R14" s="35">
        <v>0</v>
      </c>
      <c r="S14" s="35">
        <v>0</v>
      </c>
      <c r="T14" s="35">
        <f t="shared" si="2"/>
        <v>175600</v>
      </c>
      <c r="U14" s="35">
        <v>9500</v>
      </c>
      <c r="V14" s="36">
        <v>203100</v>
      </c>
    </row>
    <row r="15" spans="1:23" x14ac:dyDescent="0.25">
      <c r="A15" s="56"/>
      <c r="B15" s="38" t="s">
        <v>8</v>
      </c>
      <c r="C15" s="39">
        <v>86480</v>
      </c>
      <c r="D15" s="39">
        <v>32201</v>
      </c>
      <c r="E15" s="39">
        <v>73</v>
      </c>
      <c r="F15" s="39">
        <v>20845</v>
      </c>
      <c r="G15" s="39">
        <v>16840</v>
      </c>
      <c r="H15" s="39">
        <v>3693</v>
      </c>
      <c r="I15" s="39">
        <v>1117</v>
      </c>
      <c r="J15" s="39">
        <v>860</v>
      </c>
      <c r="K15" s="48">
        <v>107692</v>
      </c>
      <c r="L15" s="39">
        <v>2349</v>
      </c>
      <c r="M15" s="40">
        <v>272150</v>
      </c>
      <c r="O15" s="41">
        <f t="shared" si="2"/>
        <v>4417</v>
      </c>
      <c r="P15" s="39">
        <v>26440</v>
      </c>
      <c r="Q15" s="39">
        <v>0</v>
      </c>
      <c r="R15" s="39">
        <v>0</v>
      </c>
      <c r="S15" s="39">
        <f t="shared" si="2"/>
        <v>327</v>
      </c>
      <c r="T15" s="39">
        <f t="shared" si="2"/>
        <v>224471</v>
      </c>
      <c r="U15" s="39">
        <v>42382</v>
      </c>
      <c r="V15" s="40">
        <v>298037</v>
      </c>
    </row>
    <row r="16" spans="1:23" ht="15.75" thickBot="1" x14ac:dyDescent="0.3">
      <c r="A16" s="57"/>
      <c r="B16" s="42" t="s">
        <v>15</v>
      </c>
      <c r="C16" s="43">
        <v>1.0967</v>
      </c>
      <c r="D16" s="43">
        <f t="shared" ref="D16:M16" si="3">IF(OR(D14="",D15=""),"",D15/D14)</f>
        <v>1.1108772898195742</v>
      </c>
      <c r="E16" s="43">
        <v>1.8712</v>
      </c>
      <c r="F16" s="43">
        <f t="shared" si="3"/>
        <v>0.90630434782608693</v>
      </c>
      <c r="G16" s="43">
        <f t="shared" si="3"/>
        <v>3.8272727272727272</v>
      </c>
      <c r="H16" s="43">
        <v>1.2310000000000001</v>
      </c>
      <c r="I16" s="43">
        <f t="shared" si="3"/>
        <v>1.117</v>
      </c>
      <c r="J16" s="44">
        <v>2.15</v>
      </c>
      <c r="K16" s="43">
        <f t="shared" si="3"/>
        <v>1.7607664889964356</v>
      </c>
      <c r="L16" s="43">
        <f>IF(OR(L14="",L15=""),"",L15/L14)</f>
        <v>1.0421472937000886</v>
      </c>
      <c r="M16" s="45">
        <f t="shared" si="3"/>
        <v>1.3399803052683408</v>
      </c>
      <c r="O16" s="46">
        <v>0.63100000000000001</v>
      </c>
      <c r="P16" s="44">
        <f>IF(OR(P14="",P15=""),"",P15/P14)</f>
        <v>2.4036363636363638</v>
      </c>
      <c r="Q16" s="43">
        <v>0</v>
      </c>
      <c r="R16" s="43">
        <v>0</v>
      </c>
      <c r="S16" s="43"/>
      <c r="T16" s="43">
        <f t="shared" ref="T16:V16" si="4">IF(OR(T14="",T15=""),"",T15/T14)</f>
        <v>1.2783086560364465</v>
      </c>
      <c r="U16" s="43">
        <f t="shared" si="4"/>
        <v>4.461263157894737</v>
      </c>
      <c r="V16" s="45">
        <f t="shared" si="4"/>
        <v>1.4674396848842934</v>
      </c>
    </row>
    <row r="17" spans="15:15" x14ac:dyDescent="0.25">
      <c r="O17" s="47"/>
    </row>
  </sheetData>
  <mergeCells count="4">
    <mergeCell ref="A3:A4"/>
    <mergeCell ref="C3:M3"/>
    <mergeCell ref="O3:V3"/>
    <mergeCell ref="A14:A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KÖRMENDIOVÁ Viktória</dc:creator>
  <cp:lastModifiedBy>KÓSIK Andrea</cp:lastModifiedBy>
  <cp:lastPrinted>2022-06-01T13:50:33Z</cp:lastPrinted>
  <dcterms:created xsi:type="dcterms:W3CDTF">2022-06-01T12:00:08Z</dcterms:created>
  <dcterms:modified xsi:type="dcterms:W3CDTF">2022-06-03T15:18:11Z</dcterms:modified>
</cp:coreProperties>
</file>