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kolar\OneDrive\Počítač\"/>
    </mc:Choice>
  </mc:AlternateContent>
  <xr:revisionPtr revIDLastSave="0" documentId="8_{BF91BB35-FB91-40ED-96C3-F5CCC9AFF3E0}" xr6:coauthVersionLast="47" xr6:coauthVersionMax="47" xr10:uidLastSave="{00000000-0000-0000-0000-000000000000}"/>
  <bookViews>
    <workbookView xWindow="-204" yWindow="0" windowWidth="13464" windowHeight="12336" xr2:uid="{6401EFB3-EACF-450F-BB25-19A0BABF241F}"/>
  </bookViews>
  <sheets>
    <sheet name="Tech. A Sof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50" i="1" l="1"/>
  <c r="I49" i="1"/>
  <c r="I48" i="1"/>
  <c r="I47" i="1"/>
  <c r="I46" i="1"/>
  <c r="I45" i="1"/>
  <c r="I42" i="1"/>
  <c r="I41" i="1"/>
  <c r="I40" i="1"/>
  <c r="I39" i="1"/>
  <c r="I38" i="1"/>
  <c r="I37" i="1"/>
  <c r="I36" i="1"/>
  <c r="I33" i="1"/>
  <c r="I32" i="1"/>
  <c r="I31" i="1"/>
  <c r="I30" i="1"/>
  <c r="I29" i="1"/>
  <c r="I28" i="1"/>
  <c r="I27" i="1"/>
  <c r="I26" i="1"/>
  <c r="I23" i="1"/>
  <c r="I22" i="1"/>
  <c r="I21" i="1"/>
  <c r="I20" i="1"/>
  <c r="I19" i="1"/>
  <c r="I18" i="1"/>
  <c r="I17" i="1"/>
  <c r="I16" i="1"/>
  <c r="I15" i="1"/>
  <c r="I14" i="1"/>
  <c r="I13" i="1"/>
  <c r="I12" i="1"/>
  <c r="I11" i="1"/>
  <c r="I10" i="1"/>
  <c r="I9" i="1"/>
  <c r="I8" i="1"/>
  <c r="I44" i="1" l="1"/>
  <c r="I43" i="1" s="1"/>
  <c r="I35" i="1"/>
  <c r="I34" i="1" s="1"/>
  <c r="I25" i="1"/>
  <c r="I24" i="1" s="1"/>
  <c r="I7" i="1"/>
  <c r="I6" i="1" s="1"/>
  <c r="I52" i="1" s="1"/>
  <c r="I54" i="1" s="1"/>
</calcChain>
</file>

<file path=xl/sharedStrings.xml><?xml version="1.0" encoding="utf-8"?>
<sst xmlns="http://schemas.openxmlformats.org/spreadsheetml/2006/main" count="150" uniqueCount="95">
  <si>
    <t>MKS LEVICE, Projekt ŽIDOVSKÁ ŠKOLA</t>
  </si>
  <si>
    <t>Poradové číslo položky</t>
  </si>
  <si>
    <t>Označenie položky podľa PD</t>
  </si>
  <si>
    <t>Názov položky podľa PD</t>
  </si>
  <si>
    <t>Špecifikácia - parametre</t>
  </si>
  <si>
    <t>Množstvo</t>
  </si>
  <si>
    <t>Jednotka</t>
  </si>
  <si>
    <t>Jednotková cena bez DPH</t>
  </si>
  <si>
    <t>Celkom bez DPH</t>
  </si>
  <si>
    <t>Miestnosť 1.10 - Kinosála "Žijeme tu spolu"</t>
  </si>
  <si>
    <t>TECHNIKA a SOFTWARE</t>
  </si>
  <si>
    <t>HW1</t>
  </si>
  <si>
    <t>Projektor</t>
  </si>
  <si>
    <t xml:space="preserve">Projekčná sústava: Technológia 3LCD
Svetlosť farieb: min. 7.000 Lúmenov
Rozlíšenie: min. WUXGA
Pomer strán obrazu: 16:10
Kontrast: min. 2.500.000 : 1
Native Contrast: min. 2.000 : 1
Zdroj svetla: Laser
Min. 2x USB 2.0-A, min. 1x  USB 2.0 typu B (len servis), min. 1x  RS-232C, min. 1x Rozhranie Ethernet (100 Base-TX/10 Base-T), min. 1x Bezdrôtová sieť LAN IEEE 802.11a/b/g/n (voliteľné), min.1x  VGA, min. 1x DVI
Hmotnosť produktu: max. 17 kg  Vyhotovenie: biela farba </t>
  </si>
  <si>
    <t>ks</t>
  </si>
  <si>
    <t>Objektív</t>
  </si>
  <si>
    <t>Objektív: ultra krátky 
Ohnisková vzdialenosť:  max.5,8 mm
Pomer premietania WUXGA/WXGA — 0,35 
Posun objektívu: Vertikálne: +50 % až +67 % (H stred) Horizontálne: -10 % až +10 % (Vertikálne +50 %)  Vyhotovenie: biela farba</t>
  </si>
  <si>
    <t>Držiak</t>
  </si>
  <si>
    <t>Montáž na strop pre ťažký projektor, biela farba, nosnosť min. 17 kg, Náklon hornej dosky +/- 20°, Jemné nastavenie na montážnej doske +/- 8° vo všetkých smeroch
Otočný kĺb 360° pre optimálne pozorovacie uhly</t>
  </si>
  <si>
    <t xml:space="preserve">Ozvučenie </t>
  </si>
  <si>
    <t>Typ sústavy:  Aktívna
Počet kanálov: 2.0
Typ pripojenia: min. 1x 3,5 mm jack, min. 1x AUX,
min.1x  Digitálne koaxiálne, , min. 1x HDMI
Maximálny výkon:  100 W
Frekvencia od 120 Hz do 20 000 Hz
Celková hmotnosť: max  3 kg</t>
  </si>
  <si>
    <t>set</t>
  </si>
  <si>
    <t>Plátno / motorické</t>
  </si>
  <si>
    <t>Umiestnenie:  Na stenu
Typ plátna: Roletové
Funkcie plátna: Motor na navíjanie , Čierne okraje
Typ projekcie: Predné
Uhlopriečka plátna: min. 180" (457,2 cm)
Pomer strán: 16:9
Šírka plátna: min. 398,5 cm
Výška plátna: min. 224,3 cm
Farba
Farba plátna: Biele plátno
Farba okraja: Čierne okraje</t>
  </si>
  <si>
    <t xml:space="preserve">Prípojný bod prezentér / vzduch + kábel </t>
  </si>
  <si>
    <t>Kompatibilné s PC / MAC, aplikácia pre Android
Podporuje Airplay
Zrkadlená / rozšírená pracovná plocha vo Windows
Podpora USB-HID na pripojenie a ovládanie počítačov z dotykových displejov
Video s nízkou latenciou min. 1080p &lt;130 ms
Quadsplit - súčasne zobrazí 4 obrazovky
Zabezpečené overenie WPA2 PSK
Wifi prístupový bod podporujúci IEEE 802.11n / ac (až 1 Gbps) na 2,4/5 GHz
2 porty LAN / RJ45 (1x 1 Gbits s podporou PoE, 1x 100 MBit/s)
Výstup min. HDMI 2.0 4K / 60Hz
Audio vstup + výstup min. 3,5 mm stereofónny konektor</t>
  </si>
  <si>
    <t xml:space="preserve">Riadiace PC </t>
  </si>
  <si>
    <t>Prevedenie PC: Mini-PC
Typ procesora: min. 6 jadiet   
Kapacita pamäte: min.  32 GB
Typ disku: min.  SSD
Kapacita pevného disku (v GB): min. 512
Rozhranie: min. 1x DisplayPort
Rozhranie: min. 1x USB 2.0
Rozhranie: min. 1x USB 3.2
Rozhranie: min. 1x USB Type-C
Rozhranie: min 1x  3.5mm Jack
Rozhranie: min. 1x HDMI</t>
  </si>
  <si>
    <t>Kabeláž</t>
  </si>
  <si>
    <t xml:space="preserve">Inštalačna kabeláž na prepojenie jednotlivých prvkov sekcie </t>
  </si>
  <si>
    <t>Programovanie, konfigurácia, inštalácia</t>
  </si>
  <si>
    <t>Inštalácia techniky, oživenie, nastavenie podľa požiadaviek</t>
  </si>
  <si>
    <t>Notebook</t>
  </si>
  <si>
    <t>SSD kapacita: min.  512 GB (0,51 TB)
Veľkosť operačnej pamäte RAM: min. 8 GB
Frekvencia procesora: min. 1,3 GHz (1 300 MHz)
Uhlopriečka displeja min.  15,6"
Maximálne rozlíšenie:  1920 × 1080 px
Pomer strán:  16:9
Obnovovacia frekvencia displeja: min. 60 Hz
Počet jadier procesora: min. 10 ×
Cache procesora: min. 12 MB
Kapacita batérie: min. 42 Wh
Farba:  Čierna
Hmotnosť: max. 2 kg
Min. 1x HDMI
Min. 1x RJ-45 (LAN)
Audio
Min. 1x Combo Audio Jack
Min. 2x USB-C
Min. 1x USB 3.2 Gen 1 (USB 3.0)
Min. 1x USB 2.0</t>
  </si>
  <si>
    <t>Tlaciareň/skener</t>
  </si>
  <si>
    <t>Farba tlače:  Farebná
Technológia tlače: Laserová
Formát papiera:  A4
Skenovanie
Rozlíšenie plochého skenera: min. 600 x 600 DPI
Rozlíšenie tlače: min. 600 x 600 DPI
Rýchlosť tlače čiernobielo – maximum 33 str./min.
Rýchlosť tlače farebne – maximum 33 str./min.
Vstupný zásobník: min.  300 listov
Doba tlače prvej strany (čb tlač): max. 9,5 s
Počet farieb:  4</t>
  </si>
  <si>
    <t>Prenosný hárdisk</t>
  </si>
  <si>
    <t>Kapacita úložiska: min.  1 000 GB (1 TB)
Hmotnosť: max. 31 g (0,03 kg)
Rozhranie:  USB 3.2 Gen 2x2
Konektor: USB-C
Rýchlosť čítania: min. 2 000 MB/s
Rýchlosť zápisu: max. 2 000 MB/s
Použitie:  Externý</t>
  </si>
  <si>
    <t>USB klúč</t>
  </si>
  <si>
    <t>Kapacita úložiska: min. 32 GB
Rozhranie:  USB 2.0
Konektor: USB-A
Rýchlosť čítania: min. 30 MB/s
Rýchlosť zápisu: min.10 MB/s
Šifrovanie:  AES-256
Hmotnosť: max.  10 g</t>
  </si>
  <si>
    <t xml:space="preserve">Pracovná stanica </t>
  </si>
  <si>
    <t>Uhlopriečka displeja min. 23,8" (60,45 cm)
Rozlíšenie: 1920 × 1080 px
Frekvencia procesora: min.  3,3 GHz (3 300 MHz)
Počet jadier procesora: min. 6 ×
Cache procesora: min. 12 MB
Kapacita úložiska SSD: min.  512 GB (0,51 TB)
Veľkosť operačnej pamäte RAM: min. 8 GB
Min. 2x USB 2.0
Min. 1x USB-C
Min. 3x USB 3.2 Gen 1 (USB 3.0)
Min. 1x  HDMI
Hmotnosť: max. 8 kg
Základné príslušenstvo:  Myš, Klávesnica
Farba:  Čierna
Veľkosť skrine:  All In One
Výkon
CPU Passmark: min.17 801</t>
  </si>
  <si>
    <t>Inteligencia sekcie</t>
  </si>
  <si>
    <t>software na inteligentné zapínanie techniky</t>
  </si>
  <si>
    <t>Revízie a certifikácie</t>
  </si>
  <si>
    <t>Revízie zapojenia hardvérových zariadení</t>
  </si>
  <si>
    <t>Miestnosť 2.07 - Osobnosti a ikony mesta Levice, spomienky</t>
  </si>
  <si>
    <t>Touch screen 32"</t>
  </si>
  <si>
    <t>Diagonálne: min. 31,5", 80 cm
Panel: AMVA LED
Fyzické rozlíšenie: min. 1920x1080 (FullHD)
Formát obrázka: 16:9
Jas: min. 460 cdm² s dotykovým panelom
Statický kontrast: min. 3000:1
Čas odozvy: min. 8 ms
Horizontálna synchronizácia min. 30 – max. 68 KHz
Hrúbka skla: min. 3 mm
Dotykové body: 30
Vykonaný dotyk: prst v rukavici (latexovej),
Prenos svetla: 92%
Dotyková technológia: kapacitné
Tvrdosť skla: min. 7H
Min. 1x VGA 
Min. 1x HDMI 
Hmotnosť (bez krabice) min. 10,3 kg</t>
  </si>
  <si>
    <t xml:space="preserve">ks </t>
  </si>
  <si>
    <t xml:space="preserve">Držiak </t>
  </si>
  <si>
    <t>Nosnosť 	Max. 15 kg
Min. uhlopriečka obrazovky	23 "
Max. uhlopriečka obrazovky	42 "
Natočenie	+/- 90°
Korekcia roviny	+/- 3°
Min. vzdialenosť od steny	4,4 cm
Max. vzdialenosť od steny	28,2 cm</t>
  </si>
  <si>
    <t>Riadiace PC</t>
  </si>
  <si>
    <t>Procesor: CPU Mark: min. 30000
Počet jadier: min. 16
Pamäť: min. 32 GB DDR5 4800 MHz 
Pevný disk: min. 512 GB
Grafická karta: min.  4 GB vyhradenej pamäte GDDR6
maximálne podporované rozlíšenie
- DisplayPort - 5120 × 3200 @60Hz
Porty a konektory
Min. 1× USB-C 3.2 Gen 2x2 
Min. 5× USB 3.2 Gen 2 
Min. 1× kombinovaný konektor slúchadlá/mikrofón
Min. 1× RJ-45 (LAN)
Video konektory
Min. 2× DisplayPort 1.4
Min. 3× mini DisplayPort 
Min. 1x HDMI 2.1
Min. 1x mini HDMI 2.0
Hmotnosť výrobku: max. 5 kg</t>
  </si>
  <si>
    <t>Slúchadlá</t>
  </si>
  <si>
    <t>Vyhotovenie:  Na uši
Typ pripojenia:  3,5 mm Jack
Dĺžka prívodného kábla: min. 1,18 m
Charakteristika slúchadiel
Frekvencia od
 Min. 20 Hz
Frekvencia do
Max.  20 000 Hz
Impedancia: max. 32 Ohm
Charakteristika mikrofónu
Farba:  Biela
Hmotnosť: max 250g</t>
  </si>
  <si>
    <t>VR headset</t>
  </si>
  <si>
    <t>VR headset
Obnovovacia frekvencia min.90 Hz
Rozlíšenie na jedno oko: min. QHD 1832 × 1920 px
Celkové rozlíšenie: min.  4K 3664 × 1920 px
Vlastnosti: min. 1x Mikrofón, min. 1x Slúchadlá</t>
  </si>
  <si>
    <t>Stojan s nabíjačkou</t>
  </si>
  <si>
    <t>Výroba stojanu na VR okuliare na mieru</t>
  </si>
  <si>
    <t>Programovanie aplikácie</t>
  </si>
  <si>
    <t>Programovanie, testovanie, implementácia aplikácie</t>
  </si>
  <si>
    <t>Inštalácia techniky a jej oživenie, nastavenie podľa špecifikácie.</t>
  </si>
  <si>
    <t>Miestnosť 2.08 - Stála expozícia</t>
  </si>
  <si>
    <t>HW4</t>
  </si>
  <si>
    <t>LCD touch screen 55"</t>
  </si>
  <si>
    <t>Uhlopriečka monitora: min. 55", 139 cm
Panel: IPS LED
Rozlíšenie: min. 3840 x 2160 (4K)
Pomer strán: 16:9
Kontrast: min. 1100:1
Čas reakcie: max. 8 ms
Veľkosť bodov: max. 0,315 mm
Dotyková technologie: Kapacitné
Dotykové body: min. 15
Min. 1x  DisplayPort
Min. 2x HDMI
Min. 1x RS-232c
Min. 1x RJ45
Váha : max 45 kg</t>
  </si>
  <si>
    <t>Nosnosť: max.40 kg
Min. uhlopriečka obrazovky : 40 "
Max. uhlopriečka obrazovky : 70 "
Spôsob pohybu: mechanický
Natočenie: max. 	+/- 60°
Orientácia TV/Monitora	horizontálna/vertikálna
Korekcia roviny	+/- 5°
Min. vzdialenosť od steny	5,7 cm
Max. vzdialenosť od steny	51,7 cm</t>
  </si>
  <si>
    <t>Inštalácia techniky a jej oživenie, nastavenie podľa špecifikácie</t>
  </si>
  <si>
    <t>Miestnosť 2.09 - Galéria</t>
  </si>
  <si>
    <t>HW5</t>
  </si>
  <si>
    <t>Obrazovka 75"</t>
  </si>
  <si>
    <t>Diagonálne min. 74,5", 189,3 cm
Panel: min. IPS LED
Fyzické rozlíšenie: min. 3840x2160 (4K)
Formát obrázka: 16:9
Jas: 500 cd/m²
Statický kontrast: 1200:1
Čas odozvy: min. 8 ms
Pracovná plocha Š x V: min. 1650 x 928 mm
Horizontálna synchronizácia: min. 28 – max.  160 kHz
Porty: 2 x USB 2.0
Min. 1x HDCP v.2.2
Min. 1x VGA 
Vstupy digitálneho signálu
Min 1x DVI 
Min. 3x HDMI  
Min. 1x DisplayPort 
Min. 1x Mini jack
Min. 1x DisplayPort 
Min. 1x RJ45 
Min. 1x RS-232c  
Maximálny čas nepretržitej prevádzky: 24/7
Hmotnosť: max 31 kg</t>
  </si>
  <si>
    <t>Player  PC</t>
  </si>
  <si>
    <t>Podporované rozlíšenie: min.  4K Ultra HD
Kapacita úložisk: min.  8 GB
Pamäť RAM: min. 2 GB
Min. 1x HDMI, 
Min. 1x USB 2.0
Konektivita:  Bluetooth, WiFi</t>
  </si>
  <si>
    <t>Nosnosť: max.60 kg
Min. uhlopriečka obrazovky : 37 "
Max. uhlopriečka obrazovky : 80 "
Spôsob pohybu: mechanický
Náklon nadol	15
Natočenie	+/- 60°
Korekcia roviny	+/- 3°
Min. vzdialenosť od steny	5,8 cm
Max. vzdialenosť od steny	40,2 cm</t>
  </si>
  <si>
    <t>Spolu bez DPH</t>
  </si>
  <si>
    <t>DPH</t>
  </si>
  <si>
    <t>Celkom s DPH</t>
  </si>
  <si>
    <t>Názov zákazky: Dodanie softwarového, hardwarového vybavenia a techniky  k projektu „Obnova národnej kultúrnej pamiatky – židovská škola Levice“</t>
  </si>
  <si>
    <t>V prípade, že sa návrhu na plnenie kritérií nachádza presný výrobca, resp. presné značky tovarov, tak verejný obstarávateľ akceptuje aj ich ekvivalenty. Nacenenie ekvivalentov je potrebné uviesť a vyznačiť.</t>
  </si>
  <si>
    <t>Predložením tejto ponuky potvrdzujem, že vypracovaná cenová ponuka zodpovedá cenám obvyklým v danom mieste a čase.</t>
  </si>
  <si>
    <t>pozn.: Vyplňte žltým vyznačené miesta a identifikačné údaje</t>
  </si>
  <si>
    <t>1.</t>
  </si>
  <si>
    <t>2.</t>
  </si>
  <si>
    <t>3</t>
  </si>
  <si>
    <t>4</t>
  </si>
  <si>
    <t>5</t>
  </si>
  <si>
    <t>6</t>
  </si>
  <si>
    <t>7</t>
  </si>
  <si>
    <t>8</t>
  </si>
  <si>
    <t>9</t>
  </si>
  <si>
    <t>10</t>
  </si>
  <si>
    <t>11</t>
  </si>
  <si>
    <t>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</si>
</sst>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quot;€&quot;_ ;_ * \(#,##0.00\)\ &quot;€&quot;_ ;_ * &quot;-&quot;??_)\ &quot;€&quot;_ ;_ @_ "/>
  </numFmts>
  <fonts count="17" x14ac:knownFonts="1">
    <font>
      <sz val="12"/>
      <color theme="1"/>
      <name val="Aptos Narrow"/>
      <family val="2"/>
      <charset val="238"/>
      <scheme val="minor"/>
    </font>
    <font>
      <sz val="12"/>
      <color theme="1"/>
      <name val="Aptos Narrow"/>
      <family val="2"/>
      <charset val="238"/>
      <scheme val="minor"/>
    </font>
    <font>
      <sz val="11"/>
      <color theme="1"/>
      <name val="Arial Narrow"/>
      <family val="2"/>
    </font>
    <font>
      <b/>
      <sz val="14"/>
      <color theme="1"/>
      <name val="Arial Narrow"/>
      <family val="2"/>
    </font>
    <font>
      <b/>
      <sz val="10"/>
      <color theme="1"/>
      <name val="Aptos Narrow"/>
      <family val="2"/>
      <scheme val="minor"/>
    </font>
    <font>
      <b/>
      <sz val="11"/>
      <color theme="1"/>
      <name val="Aptos Narrow"/>
      <family val="2"/>
      <scheme val="minor"/>
    </font>
    <font>
      <b/>
      <sz val="12"/>
      <color theme="0"/>
      <name val="Aptos Narrow"/>
      <family val="2"/>
      <scheme val="minor"/>
    </font>
    <font>
      <b/>
      <sz val="12"/>
      <color theme="1"/>
      <name val="Aptos Narrow"/>
      <family val="2"/>
      <scheme val="minor"/>
    </font>
    <font>
      <b/>
      <sz val="11"/>
      <color rgb="FF000000"/>
      <name val="Aptos Narrow"/>
      <family val="2"/>
      <scheme val="minor"/>
    </font>
    <font>
      <sz val="11"/>
      <color theme="1"/>
      <name val="Aptos Narrow"/>
      <family val="2"/>
      <scheme val="minor"/>
    </font>
    <font>
      <sz val="11"/>
      <color rgb="FF000000"/>
      <name val="Calibri"/>
      <family val="2"/>
      <charset val="238"/>
    </font>
    <font>
      <sz val="11"/>
      <color rgb="FF000000"/>
      <name val="Aptos Narrow"/>
      <family val="2"/>
      <scheme val="minor"/>
    </font>
    <font>
      <sz val="11"/>
      <name val="Aptos Narrow"/>
      <family val="2"/>
      <scheme val="minor"/>
    </font>
    <font>
      <b/>
      <sz val="11"/>
      <color theme="0"/>
      <name val="Aptos Narrow"/>
      <family val="2"/>
      <scheme val="minor"/>
    </font>
    <font>
      <b/>
      <sz val="12"/>
      <color rgb="FF000000"/>
      <name val="Aptos Narrow"/>
      <family val="2"/>
      <scheme val="minor"/>
    </font>
    <font>
      <b/>
      <sz val="11"/>
      <color rgb="FF000000"/>
      <name val="Arial"/>
      <family val="2"/>
    </font>
    <font>
      <sz val="8"/>
      <name val="Aptos Narrow"/>
      <family val="2"/>
      <charset val="238"/>
      <scheme val="minor"/>
    </font>
  </fonts>
  <fills count="15">
    <fill>
      <patternFill patternType="none"/>
    </fill>
    <fill>
      <patternFill patternType="gray125"/>
    </fill>
    <fill>
      <patternFill patternType="solid">
        <fgColor theme="2" tint="-9.9978637043366805E-2"/>
        <bgColor indexed="64"/>
      </patternFill>
    </fill>
    <fill>
      <patternFill patternType="solid">
        <fgColor theme="0" tint="-0.249977111117893"/>
        <bgColor indexed="64"/>
      </patternFill>
    </fill>
    <fill>
      <patternFill patternType="solid">
        <fgColor theme="1"/>
        <bgColor indexed="64"/>
      </patternFill>
    </fill>
    <fill>
      <patternFill patternType="solid">
        <fgColor rgb="FFFFE699"/>
        <bgColor rgb="FF000000"/>
      </patternFill>
    </fill>
    <fill>
      <patternFill patternType="solid">
        <fgColor rgb="FFFFFFFF"/>
        <bgColor rgb="FFFFFFFF"/>
      </patternFill>
    </fill>
    <fill>
      <patternFill patternType="solid">
        <fgColor rgb="FFFFFFFF"/>
        <bgColor rgb="FFFFFFCC"/>
      </patternFill>
    </fill>
    <fill>
      <patternFill patternType="solid">
        <fgColor theme="0"/>
        <bgColor rgb="FFFFFFFF"/>
      </patternFill>
    </fill>
    <fill>
      <patternFill patternType="solid">
        <fgColor theme="0"/>
        <bgColor indexed="64"/>
      </patternFill>
    </fill>
    <fill>
      <patternFill patternType="solid">
        <fgColor theme="0"/>
        <bgColor rgb="FFFFFFCC"/>
      </patternFill>
    </fill>
    <fill>
      <patternFill patternType="solid">
        <fgColor theme="0" tint="-0.14999847407452621"/>
        <bgColor indexed="64"/>
      </patternFill>
    </fill>
    <fill>
      <patternFill patternType="solid">
        <fgColor rgb="FFFFE79A"/>
        <bgColor indexed="64"/>
      </patternFill>
    </fill>
    <fill>
      <patternFill patternType="solid">
        <fgColor rgb="FFFFFF00"/>
        <bgColor rgb="FFFFFFFF"/>
      </patternFill>
    </fill>
    <fill>
      <patternFill patternType="solid">
        <fgColor rgb="FFFFFF00"/>
        <bgColor indexed="64"/>
      </patternFill>
    </fill>
  </fills>
  <borders count="5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diagonal/>
    </border>
    <border>
      <left style="thin">
        <color rgb="FF000000"/>
      </left>
      <right style="thin">
        <color indexed="64"/>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style="thin">
        <color indexed="64"/>
      </right>
      <top style="thin">
        <color rgb="FF000000"/>
      </top>
      <bottom/>
      <diagonal/>
    </border>
    <border>
      <left style="thin">
        <color auto="1"/>
      </left>
      <right style="thin">
        <color rgb="FF000000"/>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bottom style="thin">
        <color rgb="FF000000"/>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style="thin">
        <color rgb="FF000000"/>
      </right>
      <top/>
      <bottom/>
      <diagonal/>
    </border>
    <border>
      <left style="thin">
        <color rgb="FF000000"/>
      </left>
      <right style="thin">
        <color indexed="64"/>
      </right>
      <top/>
      <bottom/>
      <diagonal/>
    </border>
    <border>
      <left/>
      <right/>
      <top style="thin">
        <color indexed="64"/>
      </top>
      <bottom/>
      <diagonal/>
    </border>
    <border>
      <left/>
      <right style="thin">
        <color indexed="64"/>
      </right>
      <top style="thin">
        <color indexed="64"/>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top style="thin">
        <color indexed="64"/>
      </top>
      <bottom style="thin">
        <color indexed="64"/>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auto="1"/>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4">
    <xf numFmtId="0" fontId="0" fillId="0" borderId="0"/>
    <xf numFmtId="164" fontId="1" fillId="0" borderId="0" applyFont="0" applyFill="0" applyBorder="0" applyAlignment="0" applyProtection="0"/>
    <xf numFmtId="0" fontId="10" fillId="0" borderId="0"/>
    <xf numFmtId="0" fontId="1" fillId="0" borderId="0"/>
  </cellStyleXfs>
  <cellXfs count="169">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right" vertical="center"/>
    </xf>
    <xf numFmtId="0" fontId="2" fillId="0" borderId="0" xfId="0" applyFont="1"/>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4" xfId="0" applyFont="1" applyBorder="1" applyAlignment="1">
      <alignment horizontal="center" vertical="center" wrapText="1"/>
    </xf>
    <xf numFmtId="0" fontId="5" fillId="0" borderId="4" xfId="0" applyFont="1" applyBorder="1" applyAlignment="1">
      <alignment horizontal="center" vertical="center" wrapText="1"/>
    </xf>
    <xf numFmtId="0" fontId="4" fillId="0" borderId="4" xfId="0" applyFont="1" applyBorder="1" applyAlignment="1">
      <alignment horizontal="center" vertical="center"/>
    </xf>
    <xf numFmtId="0" fontId="6" fillId="4" borderId="5"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6" xfId="0" applyFont="1" applyFill="1" applyBorder="1" applyAlignment="1">
      <alignment horizontal="center" vertical="center"/>
    </xf>
    <xf numFmtId="164" fontId="6" fillId="4" borderId="7" xfId="0" applyNumberFormat="1" applyFont="1" applyFill="1" applyBorder="1" applyAlignment="1">
      <alignment vertical="center"/>
    </xf>
    <xf numFmtId="164" fontId="8" fillId="5" borderId="11" xfId="0" applyNumberFormat="1" applyFont="1" applyFill="1" applyBorder="1" applyAlignment="1">
      <alignment vertical="center"/>
    </xf>
    <xf numFmtId="0" fontId="9" fillId="0" borderId="12" xfId="0" applyFont="1" applyBorder="1" applyAlignment="1">
      <alignment horizontal="center" vertical="center"/>
    </xf>
    <xf numFmtId="49" fontId="11" fillId="6" borderId="13" xfId="2" applyNumberFormat="1" applyFont="1" applyFill="1" applyBorder="1" applyAlignment="1">
      <alignment horizontal="left" vertical="center"/>
    </xf>
    <xf numFmtId="0" fontId="11" fillId="6" borderId="14" xfId="0" applyFont="1" applyFill="1" applyBorder="1" applyAlignment="1">
      <alignment vertical="center"/>
    </xf>
    <xf numFmtId="0" fontId="12" fillId="7" borderId="15" xfId="2" applyFont="1" applyFill="1" applyBorder="1" applyAlignment="1">
      <alignment horizontal="left" vertical="center" wrapText="1"/>
    </xf>
    <xf numFmtId="0" fontId="11" fillId="0" borderId="14" xfId="0" applyFont="1" applyBorder="1" applyAlignment="1">
      <alignment horizontal="center" vertical="center"/>
    </xf>
    <xf numFmtId="164" fontId="11" fillId="6" borderId="16" xfId="2" applyNumberFormat="1" applyFont="1" applyFill="1" applyBorder="1" applyAlignment="1">
      <alignment vertical="center"/>
    </xf>
    <xf numFmtId="49" fontId="8" fillId="6" borderId="13" xfId="2" applyNumberFormat="1" applyFont="1" applyFill="1" applyBorder="1" applyAlignment="1">
      <alignment horizontal="left" vertical="center"/>
    </xf>
    <xf numFmtId="0" fontId="11" fillId="7" borderId="15" xfId="2" applyFont="1" applyFill="1" applyBorder="1" applyAlignment="1">
      <alignment horizontal="left" vertical="center" wrapText="1"/>
    </xf>
    <xf numFmtId="0" fontId="11" fillId="0" borderId="14" xfId="0" applyFont="1" applyBorder="1" applyAlignment="1">
      <alignment vertical="center"/>
    </xf>
    <xf numFmtId="0" fontId="11" fillId="0" borderId="15" xfId="2" applyFont="1" applyBorder="1" applyAlignment="1">
      <alignment horizontal="left" vertical="center" wrapText="1"/>
    </xf>
    <xf numFmtId="164" fontId="11" fillId="0" borderId="16" xfId="2" applyNumberFormat="1" applyFont="1" applyBorder="1" applyAlignment="1">
      <alignment vertical="center"/>
    </xf>
    <xf numFmtId="49" fontId="8" fillId="8" borderId="13" xfId="2" applyNumberFormat="1" applyFont="1" applyFill="1" applyBorder="1" applyAlignment="1">
      <alignment horizontal="left" vertical="center"/>
    </xf>
    <xf numFmtId="0" fontId="11" fillId="0" borderId="17" xfId="0" applyFont="1" applyBorder="1" applyAlignment="1">
      <alignment vertical="center"/>
    </xf>
    <xf numFmtId="0" fontId="11" fillId="8" borderId="12" xfId="2" applyFont="1" applyFill="1" applyBorder="1" applyAlignment="1">
      <alignment horizontal="left" vertical="top" wrapText="1"/>
    </xf>
    <xf numFmtId="0" fontId="11" fillId="9" borderId="18" xfId="0" applyFont="1" applyFill="1" applyBorder="1" applyAlignment="1">
      <alignment horizontal="center" vertical="center"/>
    </xf>
    <xf numFmtId="0" fontId="11" fillId="9" borderId="14" xfId="0" applyFont="1" applyFill="1" applyBorder="1" applyAlignment="1">
      <alignment horizontal="center" vertical="center"/>
    </xf>
    <xf numFmtId="164" fontId="11" fillId="8" borderId="19" xfId="2" applyNumberFormat="1" applyFont="1" applyFill="1" applyBorder="1" applyAlignment="1">
      <alignment vertical="center"/>
    </xf>
    <xf numFmtId="0" fontId="11" fillId="0" borderId="14" xfId="0" applyFont="1" applyBorder="1" applyAlignment="1">
      <alignment vertical="center" wrapText="1"/>
    </xf>
    <xf numFmtId="0" fontId="9" fillId="0" borderId="12" xfId="0" applyFont="1" applyBorder="1" applyAlignment="1">
      <alignment horizontal="left" vertical="center" wrapText="1"/>
    </xf>
    <xf numFmtId="0" fontId="11" fillId="0" borderId="20" xfId="0" applyFont="1" applyBorder="1" applyAlignment="1">
      <alignment horizontal="center" vertical="center"/>
    </xf>
    <xf numFmtId="164" fontId="11" fillId="6" borderId="12" xfId="2" applyNumberFormat="1" applyFont="1" applyFill="1" applyBorder="1" applyAlignment="1">
      <alignment vertical="center"/>
    </xf>
    <xf numFmtId="0" fontId="9" fillId="0" borderId="4" xfId="0" applyFont="1" applyBorder="1" applyAlignment="1">
      <alignment horizontal="left" vertical="center" wrapText="1"/>
    </xf>
    <xf numFmtId="0" fontId="11" fillId="0" borderId="21" xfId="0" applyFont="1" applyBorder="1" applyAlignment="1">
      <alignment horizontal="center" vertical="center"/>
    </xf>
    <xf numFmtId="164" fontId="11" fillId="6" borderId="22" xfId="2" applyNumberFormat="1" applyFont="1" applyFill="1" applyBorder="1" applyAlignment="1">
      <alignment vertical="center"/>
    </xf>
    <xf numFmtId="0" fontId="11" fillId="6" borderId="17" xfId="2" applyFont="1" applyFill="1" applyBorder="1" applyAlignment="1">
      <alignment vertical="center" wrapText="1"/>
    </xf>
    <xf numFmtId="0" fontId="11" fillId="6" borderId="12" xfId="2" applyFont="1" applyFill="1" applyBorder="1" applyAlignment="1">
      <alignment horizontal="left" vertical="center"/>
    </xf>
    <xf numFmtId="0" fontId="11" fillId="6" borderId="12" xfId="2" applyFont="1" applyFill="1" applyBorder="1" applyAlignment="1">
      <alignment horizontal="center" vertical="center"/>
    </xf>
    <xf numFmtId="0" fontId="11" fillId="6" borderId="13" xfId="2" applyFont="1" applyFill="1" applyBorder="1" applyAlignment="1">
      <alignment horizontal="center" vertical="center"/>
    </xf>
    <xf numFmtId="0" fontId="11" fillId="6" borderId="12" xfId="2" applyFont="1" applyFill="1" applyBorder="1" applyAlignment="1">
      <alignment horizontal="left" vertical="center" wrapText="1"/>
    </xf>
    <xf numFmtId="49" fontId="8" fillId="6" borderId="23" xfId="2" applyNumberFormat="1" applyFont="1" applyFill="1" applyBorder="1" applyAlignment="1">
      <alignment horizontal="left" vertical="center"/>
    </xf>
    <xf numFmtId="0" fontId="11" fillId="0" borderId="24" xfId="0" applyFont="1" applyBorder="1" applyAlignment="1">
      <alignment vertical="center"/>
    </xf>
    <xf numFmtId="0" fontId="9" fillId="0" borderId="24" xfId="0" applyFont="1" applyBorder="1" applyAlignment="1">
      <alignment horizontal="left" vertical="top" wrapText="1"/>
    </xf>
    <xf numFmtId="0" fontId="11" fillId="0" borderId="24" xfId="0" applyFont="1" applyBorder="1" applyAlignment="1">
      <alignment horizontal="center" vertical="center"/>
    </xf>
    <xf numFmtId="164" fontId="11" fillId="0" borderId="25" xfId="2" applyNumberFormat="1" applyFont="1" applyBorder="1" applyAlignment="1">
      <alignment vertical="center"/>
    </xf>
    <xf numFmtId="49" fontId="8" fillId="6" borderId="26" xfId="2" applyNumberFormat="1" applyFont="1" applyFill="1" applyBorder="1" applyAlignment="1">
      <alignment horizontal="left" vertical="center"/>
    </xf>
    <xf numFmtId="0" fontId="11" fillId="0" borderId="21" xfId="0" applyFont="1" applyBorder="1" applyAlignment="1">
      <alignment vertical="center"/>
    </xf>
    <xf numFmtId="0" fontId="9" fillId="0" borderId="21" xfId="0" applyFont="1" applyBorder="1" applyAlignment="1">
      <alignment horizontal="left" vertical="top" wrapText="1"/>
    </xf>
    <xf numFmtId="164" fontId="11" fillId="0" borderId="27" xfId="2" applyNumberFormat="1" applyFont="1" applyBorder="1" applyAlignment="1">
      <alignment vertical="center"/>
    </xf>
    <xf numFmtId="0" fontId="6" fillId="4" borderId="8" xfId="0" applyFont="1" applyFill="1" applyBorder="1" applyAlignment="1">
      <alignment vertical="center"/>
    </xf>
    <xf numFmtId="0" fontId="6" fillId="4" borderId="9" xfId="0" applyFont="1" applyFill="1" applyBorder="1" applyAlignment="1">
      <alignment vertical="center"/>
    </xf>
    <xf numFmtId="0" fontId="6" fillId="4" borderId="9" xfId="0" applyFont="1" applyFill="1" applyBorder="1" applyAlignment="1">
      <alignment horizontal="left" vertical="center"/>
    </xf>
    <xf numFmtId="0" fontId="6" fillId="4" borderId="9" xfId="0" applyFont="1" applyFill="1" applyBorder="1" applyAlignment="1">
      <alignment horizontal="center" vertical="center"/>
    </xf>
    <xf numFmtId="0" fontId="6" fillId="4" borderId="10" xfId="0" applyFont="1" applyFill="1" applyBorder="1" applyAlignment="1">
      <alignment vertical="center"/>
    </xf>
    <xf numFmtId="164" fontId="13" fillId="4" borderId="12" xfId="0" applyNumberFormat="1" applyFont="1" applyFill="1" applyBorder="1" applyAlignment="1">
      <alignment vertical="center"/>
    </xf>
    <xf numFmtId="0" fontId="14" fillId="5" borderId="15" xfId="0" applyFont="1" applyFill="1" applyBorder="1" applyAlignment="1">
      <alignment horizontal="left" vertical="center"/>
    </xf>
    <xf numFmtId="0" fontId="14" fillId="5" borderId="28" xfId="0" applyFont="1" applyFill="1" applyBorder="1" applyAlignment="1">
      <alignment horizontal="left" vertical="center"/>
    </xf>
    <xf numFmtId="0" fontId="14" fillId="5" borderId="29" xfId="0" applyFont="1" applyFill="1" applyBorder="1" applyAlignment="1">
      <alignment horizontal="left" vertical="center"/>
    </xf>
    <xf numFmtId="164" fontId="8" fillId="5" borderId="12" xfId="0" applyNumberFormat="1" applyFont="1" applyFill="1" applyBorder="1" applyAlignment="1">
      <alignment vertical="center"/>
    </xf>
    <xf numFmtId="0" fontId="9" fillId="0" borderId="13" xfId="0" applyFont="1" applyBorder="1"/>
    <xf numFmtId="0" fontId="11" fillId="6" borderId="30" xfId="0" applyFont="1" applyFill="1" applyBorder="1" applyAlignment="1">
      <alignment horizontal="left" vertical="center"/>
    </xf>
    <xf numFmtId="0" fontId="11" fillId="6" borderId="17" xfId="0" applyFont="1" applyFill="1" applyBorder="1" applyAlignment="1">
      <alignment horizontal="left" vertical="center" wrapText="1"/>
    </xf>
    <xf numFmtId="0" fontId="11" fillId="0" borderId="14" xfId="2" applyFont="1" applyBorder="1" applyAlignment="1">
      <alignment horizontal="center" vertical="center"/>
    </xf>
    <xf numFmtId="164" fontId="11" fillId="0" borderId="14" xfId="2" applyNumberFormat="1" applyFont="1" applyBorder="1" applyAlignment="1">
      <alignment vertical="center"/>
    </xf>
    <xf numFmtId="164" fontId="11" fillId="6" borderId="14" xfId="2" applyNumberFormat="1" applyFont="1" applyFill="1" applyBorder="1" applyAlignment="1">
      <alignment vertical="center"/>
    </xf>
    <xf numFmtId="0" fontId="11" fillId="6" borderId="31" xfId="2" applyFont="1" applyFill="1" applyBorder="1" applyAlignment="1">
      <alignment vertical="center"/>
    </xf>
    <xf numFmtId="0" fontId="11" fillId="6" borderId="31" xfId="2" applyFont="1" applyFill="1" applyBorder="1" applyAlignment="1">
      <alignment vertical="top" wrapText="1"/>
    </xf>
    <xf numFmtId="0" fontId="11" fillId="6" borderId="14" xfId="2" applyFont="1" applyFill="1" applyBorder="1" applyAlignment="1">
      <alignment horizontal="center" vertical="center"/>
    </xf>
    <xf numFmtId="0" fontId="9" fillId="0" borderId="12" xfId="0" applyFont="1" applyBorder="1" applyAlignment="1">
      <alignment vertical="center" wrapText="1"/>
    </xf>
    <xf numFmtId="0" fontId="11" fillId="6" borderId="31" xfId="2" applyFont="1" applyFill="1" applyBorder="1" applyAlignment="1">
      <alignment horizontal="left" vertical="top" wrapText="1"/>
    </xf>
    <xf numFmtId="49" fontId="15" fillId="0" borderId="32" xfId="2" applyNumberFormat="1" applyFont="1" applyBorder="1" applyAlignment="1">
      <alignment horizontal="left" vertical="center"/>
    </xf>
    <xf numFmtId="0" fontId="9" fillId="0" borderId="17" xfId="0" applyFont="1" applyBorder="1" applyAlignment="1">
      <alignment horizontal="left" vertical="center" wrapText="1"/>
    </xf>
    <xf numFmtId="0" fontId="11" fillId="6" borderId="13" xfId="2" applyFont="1" applyFill="1" applyBorder="1" applyAlignment="1">
      <alignment vertical="center" wrapText="1"/>
    </xf>
    <xf numFmtId="0" fontId="11" fillId="6" borderId="14" xfId="2" applyFont="1" applyFill="1" applyBorder="1" applyAlignment="1">
      <alignment horizontal="left" vertical="center"/>
    </xf>
    <xf numFmtId="0" fontId="6" fillId="4" borderId="33" xfId="0" applyFont="1" applyFill="1" applyBorder="1" applyAlignment="1">
      <alignment vertical="center"/>
    </xf>
    <xf numFmtId="0" fontId="6" fillId="4" borderId="34" xfId="0" applyFont="1" applyFill="1" applyBorder="1" applyAlignment="1">
      <alignment vertical="center"/>
    </xf>
    <xf numFmtId="0" fontId="13" fillId="4" borderId="34" xfId="0" applyFont="1" applyFill="1" applyBorder="1" applyAlignment="1">
      <alignment vertical="center"/>
    </xf>
    <xf numFmtId="0" fontId="6" fillId="4" borderId="34" xfId="0" applyFont="1" applyFill="1" applyBorder="1" applyAlignment="1">
      <alignment horizontal="left" vertical="center"/>
    </xf>
    <xf numFmtId="0" fontId="6" fillId="4" borderId="34" xfId="0" applyFont="1" applyFill="1" applyBorder="1" applyAlignment="1">
      <alignment horizontal="center" vertical="center"/>
    </xf>
    <xf numFmtId="0" fontId="6" fillId="4" borderId="35" xfId="0" applyFont="1" applyFill="1" applyBorder="1" applyAlignment="1">
      <alignment vertical="center"/>
    </xf>
    <xf numFmtId="164" fontId="6" fillId="4" borderId="36" xfId="0" applyNumberFormat="1" applyFont="1" applyFill="1" applyBorder="1" applyAlignment="1">
      <alignment vertical="center"/>
    </xf>
    <xf numFmtId="0" fontId="14" fillId="5" borderId="37" xfId="0" applyFont="1" applyFill="1" applyBorder="1" applyAlignment="1">
      <alignment horizontal="left" vertical="center"/>
    </xf>
    <xf numFmtId="0" fontId="14" fillId="5" borderId="38" xfId="0" applyFont="1" applyFill="1" applyBorder="1" applyAlignment="1">
      <alignment horizontal="left" vertical="center"/>
    </xf>
    <xf numFmtId="0" fontId="14" fillId="5" borderId="39" xfId="0" applyFont="1" applyFill="1" applyBorder="1" applyAlignment="1">
      <alignment horizontal="left" vertical="center"/>
    </xf>
    <xf numFmtId="49" fontId="11" fillId="9" borderId="32" xfId="2" applyNumberFormat="1" applyFont="1" applyFill="1" applyBorder="1" applyAlignment="1">
      <alignment horizontal="center" vertical="center"/>
    </xf>
    <xf numFmtId="0" fontId="12" fillId="7" borderId="40" xfId="0" applyFont="1" applyFill="1" applyBorder="1" applyAlignment="1">
      <alignment horizontal="left" vertical="center"/>
    </xf>
    <xf numFmtId="0" fontId="12" fillId="7" borderId="40" xfId="0" applyFont="1" applyFill="1" applyBorder="1" applyAlignment="1">
      <alignment horizontal="left" vertical="center" wrapText="1"/>
    </xf>
    <xf numFmtId="0" fontId="11" fillId="0" borderId="12" xfId="2" applyFont="1" applyBorder="1" applyAlignment="1">
      <alignment horizontal="center" vertical="center"/>
    </xf>
    <xf numFmtId="164" fontId="11" fillId="10" borderId="12" xfId="2" applyNumberFormat="1" applyFont="1" applyFill="1" applyBorder="1" applyAlignment="1">
      <alignment vertical="center"/>
    </xf>
    <xf numFmtId="49" fontId="8" fillId="9" borderId="32" xfId="2" applyNumberFormat="1" applyFont="1" applyFill="1" applyBorder="1" applyAlignment="1">
      <alignment horizontal="center" vertical="center"/>
    </xf>
    <xf numFmtId="0" fontId="11" fillId="7" borderId="40" xfId="0" applyFont="1" applyFill="1" applyBorder="1" applyAlignment="1">
      <alignment horizontal="left" vertical="center"/>
    </xf>
    <xf numFmtId="0" fontId="11" fillId="7" borderId="40" xfId="0" applyFont="1" applyFill="1" applyBorder="1" applyAlignment="1">
      <alignment horizontal="left" vertical="center" wrapText="1"/>
    </xf>
    <xf numFmtId="49" fontId="8" fillId="6" borderId="41" xfId="2" applyNumberFormat="1" applyFont="1" applyFill="1" applyBorder="1" applyAlignment="1">
      <alignment horizontal="left" vertical="center"/>
    </xf>
    <xf numFmtId="0" fontId="11" fillId="0" borderId="42" xfId="0" applyFont="1" applyBorder="1" applyAlignment="1">
      <alignment vertical="center"/>
    </xf>
    <xf numFmtId="0" fontId="9" fillId="0" borderId="12" xfId="0" applyFont="1" applyBorder="1" applyAlignment="1">
      <alignment horizontal="left" vertical="top" wrapText="1"/>
    </xf>
    <xf numFmtId="0" fontId="11" fillId="0" borderId="23" xfId="0" applyFont="1" applyBorder="1" applyAlignment="1">
      <alignment horizontal="center" vertical="center"/>
    </xf>
    <xf numFmtId="49" fontId="8" fillId="0" borderId="13" xfId="2" applyNumberFormat="1" applyFont="1" applyBorder="1" applyAlignment="1">
      <alignment horizontal="left" vertical="center"/>
    </xf>
    <xf numFmtId="0" fontId="9" fillId="0" borderId="43" xfId="0" applyFont="1" applyBorder="1" applyAlignment="1">
      <alignment horizontal="left" vertical="center" wrapText="1"/>
    </xf>
    <xf numFmtId="49" fontId="8" fillId="6" borderId="44" xfId="2" applyNumberFormat="1" applyFont="1" applyFill="1" applyBorder="1" applyAlignment="1">
      <alignment horizontal="left" vertical="center"/>
    </xf>
    <xf numFmtId="0" fontId="11" fillId="6" borderId="45" xfId="2" applyFont="1" applyFill="1" applyBorder="1" applyAlignment="1">
      <alignment vertical="center" wrapText="1"/>
    </xf>
    <xf numFmtId="0" fontId="11" fillId="6" borderId="45" xfId="2" applyFont="1" applyFill="1" applyBorder="1" applyAlignment="1">
      <alignment horizontal="left" vertical="center"/>
    </xf>
    <xf numFmtId="0" fontId="11" fillId="6" borderId="45" xfId="2" applyFont="1" applyFill="1" applyBorder="1" applyAlignment="1">
      <alignment horizontal="center" vertical="center"/>
    </xf>
    <xf numFmtId="0" fontId="14" fillId="5" borderId="40" xfId="0" applyFont="1" applyFill="1" applyBorder="1" applyAlignment="1">
      <alignment horizontal="left" vertical="center"/>
    </xf>
    <xf numFmtId="0" fontId="14" fillId="5" borderId="46" xfId="0" applyFont="1" applyFill="1" applyBorder="1" applyAlignment="1">
      <alignment horizontal="left" vertical="center"/>
    </xf>
    <xf numFmtId="0" fontId="14" fillId="5" borderId="32" xfId="0" applyFont="1" applyFill="1" applyBorder="1" applyAlignment="1">
      <alignment horizontal="left" vertical="center"/>
    </xf>
    <xf numFmtId="49" fontId="11" fillId="6" borderId="47" xfId="2" applyNumberFormat="1" applyFont="1" applyFill="1" applyBorder="1" applyAlignment="1">
      <alignment horizontal="left" vertical="center"/>
    </xf>
    <xf numFmtId="0" fontId="11" fillId="6" borderId="48" xfId="0" applyFont="1" applyFill="1" applyBorder="1" applyAlignment="1">
      <alignment vertical="center"/>
    </xf>
    <xf numFmtId="0" fontId="11" fillId="0" borderId="47" xfId="2" applyFont="1" applyBorder="1" applyAlignment="1">
      <alignment horizontal="left" vertical="top" wrapText="1"/>
    </xf>
    <xf numFmtId="0" fontId="11" fillId="0" borderId="48" xfId="0" applyFont="1" applyBorder="1" applyAlignment="1">
      <alignment horizontal="center" vertical="center"/>
    </xf>
    <xf numFmtId="0" fontId="11" fillId="6" borderId="17" xfId="0" applyFont="1" applyFill="1" applyBorder="1" applyAlignment="1">
      <alignment horizontal="left" vertical="center"/>
    </xf>
    <xf numFmtId="0" fontId="11" fillId="7" borderId="12" xfId="2" applyFont="1" applyFill="1" applyBorder="1" applyAlignment="1">
      <alignment horizontal="left" vertical="center" wrapText="1"/>
    </xf>
    <xf numFmtId="0" fontId="11" fillId="0" borderId="13" xfId="0" applyFont="1" applyBorder="1" applyAlignment="1">
      <alignment horizontal="center" vertical="center"/>
    </xf>
    <xf numFmtId="0" fontId="11" fillId="0" borderId="45" xfId="2" applyFont="1" applyBorder="1" applyAlignment="1">
      <alignment horizontal="center" vertical="center"/>
    </xf>
    <xf numFmtId="0" fontId="9" fillId="11" borderId="15" xfId="0" applyFont="1" applyFill="1" applyBorder="1" applyAlignment="1">
      <alignment vertical="center"/>
    </xf>
    <xf numFmtId="0" fontId="9" fillId="11" borderId="28" xfId="0" applyFont="1" applyFill="1" applyBorder="1" applyAlignment="1">
      <alignment vertical="center"/>
    </xf>
    <xf numFmtId="0" fontId="9" fillId="11" borderId="28" xfId="0" applyFont="1" applyFill="1" applyBorder="1" applyAlignment="1">
      <alignment horizontal="left" vertical="center"/>
    </xf>
    <xf numFmtId="0" fontId="9" fillId="11" borderId="28" xfId="0" applyFont="1" applyFill="1" applyBorder="1" applyAlignment="1">
      <alignment horizontal="center" vertical="center"/>
    </xf>
    <xf numFmtId="0" fontId="9" fillId="11" borderId="29" xfId="0" applyFont="1" applyFill="1" applyBorder="1" applyAlignment="1">
      <alignment vertical="center"/>
    </xf>
    <xf numFmtId="0" fontId="9" fillId="0" borderId="0" xfId="0" applyFont="1"/>
    <xf numFmtId="0" fontId="5" fillId="12" borderId="15" xfId="0" applyFont="1" applyFill="1" applyBorder="1" applyAlignment="1">
      <alignment horizontal="left" vertical="center"/>
    </xf>
    <xf numFmtId="0" fontId="9" fillId="12" borderId="28" xfId="0" applyFont="1" applyFill="1" applyBorder="1" applyAlignment="1">
      <alignment horizontal="left" vertical="center"/>
    </xf>
    <xf numFmtId="0" fontId="5" fillId="12" borderId="28" xfId="0" applyFont="1" applyFill="1" applyBorder="1" applyAlignment="1">
      <alignment horizontal="left" vertical="center"/>
    </xf>
    <xf numFmtId="0" fontId="9" fillId="12" borderId="28" xfId="0" applyFont="1" applyFill="1" applyBorder="1" applyAlignment="1">
      <alignment horizontal="left" vertical="center" wrapText="1"/>
    </xf>
    <xf numFmtId="0" fontId="9" fillId="12" borderId="28" xfId="0" applyFont="1" applyFill="1" applyBorder="1" applyAlignment="1">
      <alignment horizontal="center" vertical="center"/>
    </xf>
    <xf numFmtId="0" fontId="5" fillId="12" borderId="28" xfId="0" applyFont="1" applyFill="1" applyBorder="1" applyAlignment="1">
      <alignment horizontal="right" vertical="center"/>
    </xf>
    <xf numFmtId="164" fontId="5" fillId="12" borderId="29" xfId="0" applyNumberFormat="1" applyFont="1" applyFill="1" applyBorder="1" applyAlignment="1">
      <alignment horizontal="right" vertical="center"/>
    </xf>
    <xf numFmtId="0" fontId="5" fillId="12" borderId="40" xfId="0" applyFont="1" applyFill="1" applyBorder="1" applyAlignment="1">
      <alignment horizontal="left" vertical="center"/>
    </xf>
    <xf numFmtId="0" fontId="9" fillId="12" borderId="46" xfId="0" applyFont="1" applyFill="1" applyBorder="1" applyAlignment="1">
      <alignment horizontal="left" vertical="center"/>
    </xf>
    <xf numFmtId="0" fontId="5" fillId="12" borderId="46" xfId="0" applyFont="1" applyFill="1" applyBorder="1" applyAlignment="1">
      <alignment horizontal="left" vertical="center"/>
    </xf>
    <xf numFmtId="0" fontId="9" fillId="12" borderId="46" xfId="0" applyFont="1" applyFill="1" applyBorder="1" applyAlignment="1">
      <alignment horizontal="left" vertical="center" wrapText="1"/>
    </xf>
    <xf numFmtId="0" fontId="9" fillId="12" borderId="46" xfId="0" applyFont="1" applyFill="1" applyBorder="1" applyAlignment="1">
      <alignment horizontal="center" vertical="center"/>
    </xf>
    <xf numFmtId="0" fontId="5" fillId="12" borderId="46" xfId="0" applyFont="1" applyFill="1" applyBorder="1" applyAlignment="1">
      <alignment horizontal="right" vertical="center"/>
    </xf>
    <xf numFmtId="9" fontId="5" fillId="12" borderId="32" xfId="0" applyNumberFormat="1" applyFont="1" applyFill="1" applyBorder="1" applyAlignment="1">
      <alignment horizontal="center" vertical="center"/>
    </xf>
    <xf numFmtId="0" fontId="7" fillId="12" borderId="8" xfId="0" applyFont="1" applyFill="1" applyBorder="1" applyAlignment="1">
      <alignment horizontal="left" vertical="center"/>
    </xf>
    <xf numFmtId="0" fontId="9" fillId="12" borderId="9" xfId="0" applyFont="1" applyFill="1" applyBorder="1" applyAlignment="1">
      <alignment horizontal="left" vertical="center"/>
    </xf>
    <xf numFmtId="0" fontId="7" fillId="12" borderId="9" xfId="0" applyFont="1" applyFill="1" applyBorder="1" applyAlignment="1">
      <alignment horizontal="left" vertical="center"/>
    </xf>
    <xf numFmtId="0" fontId="9" fillId="12" borderId="9" xfId="0" applyFont="1" applyFill="1" applyBorder="1" applyAlignment="1">
      <alignment horizontal="left" vertical="center" wrapText="1"/>
    </xf>
    <xf numFmtId="0" fontId="9" fillId="12" borderId="9" xfId="0" applyFont="1" applyFill="1" applyBorder="1" applyAlignment="1">
      <alignment horizontal="center" vertical="center"/>
    </xf>
    <xf numFmtId="0" fontId="7" fillId="12" borderId="9" xfId="0" applyFont="1" applyFill="1" applyBorder="1" applyAlignment="1">
      <alignment horizontal="right" vertical="center"/>
    </xf>
    <xf numFmtId="164" fontId="7" fillId="12" borderId="10" xfId="0" applyNumberFormat="1" applyFont="1" applyFill="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right" vertical="center"/>
    </xf>
    <xf numFmtId="0" fontId="11" fillId="0" borderId="49" xfId="0" applyFont="1" applyBorder="1" applyAlignment="1">
      <alignment horizontal="left" vertical="center" wrapText="1"/>
    </xf>
    <xf numFmtId="164" fontId="8" fillId="5" borderId="50" xfId="0" applyNumberFormat="1" applyFont="1" applyFill="1" applyBorder="1" applyAlignment="1">
      <alignment horizontal="left" vertical="center"/>
    </xf>
    <xf numFmtId="164" fontId="8" fillId="5" borderId="51" xfId="0" applyNumberFormat="1" applyFont="1" applyFill="1" applyBorder="1" applyAlignment="1">
      <alignment horizontal="left" vertical="center"/>
    </xf>
    <xf numFmtId="164" fontId="8" fillId="5" borderId="52" xfId="0" applyNumberFormat="1" applyFont="1" applyFill="1" applyBorder="1" applyAlignment="1">
      <alignment horizontal="left" vertical="center"/>
    </xf>
    <xf numFmtId="164" fontId="11" fillId="13" borderId="14" xfId="1" applyFont="1" applyFill="1" applyBorder="1" applyAlignment="1">
      <alignment vertical="center"/>
    </xf>
    <xf numFmtId="164" fontId="11" fillId="14" borderId="14" xfId="1" applyFont="1" applyFill="1" applyBorder="1" applyAlignment="1">
      <alignment vertical="center"/>
    </xf>
    <xf numFmtId="164" fontId="11" fillId="13" borderId="17" xfId="1" applyFont="1" applyFill="1" applyBorder="1" applyAlignment="1">
      <alignment vertical="center"/>
    </xf>
    <xf numFmtId="164" fontId="11" fillId="14" borderId="24" xfId="2" applyNumberFormat="1" applyFont="1" applyFill="1" applyBorder="1" applyAlignment="1">
      <alignment vertical="center"/>
    </xf>
    <xf numFmtId="164" fontId="11" fillId="14" borderId="21" xfId="2" applyNumberFormat="1" applyFont="1" applyFill="1" applyBorder="1" applyAlignment="1">
      <alignment vertical="center"/>
    </xf>
    <xf numFmtId="164" fontId="11" fillId="14" borderId="14" xfId="2" applyNumberFormat="1" applyFont="1" applyFill="1" applyBorder="1" applyAlignment="1">
      <alignment vertical="center"/>
    </xf>
    <xf numFmtId="164" fontId="11" fillId="14" borderId="12" xfId="2" applyNumberFormat="1" applyFont="1" applyFill="1" applyBorder="1" applyAlignment="1">
      <alignment vertical="center"/>
    </xf>
    <xf numFmtId="164" fontId="11" fillId="14" borderId="45" xfId="2" applyNumberFormat="1" applyFont="1" applyFill="1" applyBorder="1" applyAlignment="1">
      <alignment vertical="center"/>
    </xf>
    <xf numFmtId="164" fontId="11" fillId="14" borderId="48" xfId="2" applyNumberFormat="1" applyFont="1" applyFill="1" applyBorder="1" applyAlignment="1">
      <alignment vertical="center"/>
    </xf>
    <xf numFmtId="164" fontId="11" fillId="14" borderId="13" xfId="0" applyNumberFormat="1" applyFont="1" applyFill="1" applyBorder="1" applyAlignment="1">
      <alignment vertical="center"/>
    </xf>
    <xf numFmtId="0" fontId="2" fillId="0" borderId="0" xfId="3" applyFont="1" applyAlignment="1">
      <alignment horizontal="left" vertical="center" wrapText="1"/>
    </xf>
    <xf numFmtId="0" fontId="2" fillId="0" borderId="0" xfId="0" applyFont="1" applyAlignment="1">
      <alignment horizontal="left" vertical="center"/>
    </xf>
  </cellXfs>
  <cellStyles count="4">
    <cellStyle name="Mena" xfId="1" builtinId="4"/>
    <cellStyle name="Normálna" xfId="0" builtinId="0"/>
    <cellStyle name="Normálna 2" xfId="3" xr:uid="{608BE0A8-DBBB-42DD-A118-6651C69D6852}"/>
    <cellStyle name="Normálne 2" xfId="2" xr:uid="{2281A802-34A4-46E0-8BB9-7600F2F51D3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55</xdr:row>
      <xdr:rowOff>0</xdr:rowOff>
    </xdr:from>
    <xdr:to>
      <xdr:col>4</xdr:col>
      <xdr:colOff>2597727</xdr:colOff>
      <xdr:row>66</xdr:row>
      <xdr:rowOff>171450</xdr:rowOff>
    </xdr:to>
    <xdr:sp macro="" textlink="">
      <xdr:nvSpPr>
        <xdr:cNvPr id="2" name="BlokTextu 1">
          <a:extLst>
            <a:ext uri="{FF2B5EF4-FFF2-40B4-BE49-F238E27FC236}">
              <a16:creationId xmlns:a16="http://schemas.microsoft.com/office/drawing/2014/main" id="{412BD654-33ED-4268-BC6C-6B322FE050EA}"/>
            </a:ext>
          </a:extLst>
        </xdr:cNvPr>
        <xdr:cNvSpPr txBox="1"/>
      </xdr:nvSpPr>
      <xdr:spPr>
        <a:xfrm>
          <a:off x="819150" y="59931300"/>
          <a:ext cx="6179127" cy="2743200"/>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k-SK" sz="1200" b="1">
              <a:latin typeface="Times New Roman" panose="02020603050405020304" pitchFamily="18" charset="0"/>
              <a:cs typeface="Times New Roman" panose="02020603050405020304" pitchFamily="18" charset="0"/>
            </a:rPr>
            <a:t>Identifikačné údaje:</a:t>
          </a:r>
        </a:p>
        <a:p>
          <a:r>
            <a:rPr lang="sk-SK" sz="1200">
              <a:latin typeface="Times New Roman" panose="02020603050405020304" pitchFamily="18" charset="0"/>
              <a:cs typeface="Times New Roman" panose="02020603050405020304" pitchFamily="18" charset="0"/>
            </a:rPr>
            <a:t>Obchodné meno:</a:t>
          </a:r>
        </a:p>
        <a:p>
          <a:r>
            <a:rPr lang="sk-SK" sz="1200">
              <a:latin typeface="Times New Roman" panose="02020603050405020304" pitchFamily="18" charset="0"/>
              <a:cs typeface="Times New Roman" panose="02020603050405020304" pitchFamily="18" charset="0"/>
            </a:rPr>
            <a:t>Sídlo:</a:t>
          </a:r>
        </a:p>
        <a:p>
          <a:r>
            <a:rPr lang="sk-SK" sz="1200">
              <a:latin typeface="Times New Roman" panose="02020603050405020304" pitchFamily="18" charset="0"/>
              <a:cs typeface="Times New Roman" panose="02020603050405020304" pitchFamily="18" charset="0"/>
            </a:rPr>
            <a:t>IČO:</a:t>
          </a:r>
        </a:p>
        <a:p>
          <a:r>
            <a:rPr lang="sk-SK" sz="1200">
              <a:latin typeface="Times New Roman" panose="02020603050405020304" pitchFamily="18" charset="0"/>
              <a:cs typeface="Times New Roman" panose="02020603050405020304" pitchFamily="18" charset="0"/>
            </a:rPr>
            <a:t>DIČ</a:t>
          </a:r>
          <a:r>
            <a:rPr lang="sk-SK" sz="1200" baseline="0">
              <a:latin typeface="Times New Roman" panose="02020603050405020304" pitchFamily="18" charset="0"/>
              <a:cs typeface="Times New Roman" panose="02020603050405020304" pitchFamily="18" charset="0"/>
            </a:rPr>
            <a:t>:</a:t>
          </a:r>
        </a:p>
        <a:p>
          <a:r>
            <a:rPr lang="sk-SK" sz="1200" baseline="0">
              <a:latin typeface="Times New Roman" panose="02020603050405020304" pitchFamily="18" charset="0"/>
              <a:cs typeface="Times New Roman" panose="02020603050405020304" pitchFamily="18" charset="0"/>
            </a:rPr>
            <a:t>IČ DPH:</a:t>
          </a:r>
        </a:p>
        <a:p>
          <a:r>
            <a:rPr lang="sk-SK" sz="1200" baseline="0">
              <a:latin typeface="Times New Roman" panose="02020603050405020304" pitchFamily="18" charset="0"/>
              <a:cs typeface="Times New Roman" panose="02020603050405020304" pitchFamily="18" charset="0"/>
            </a:rPr>
            <a:t>Telefón:</a:t>
          </a:r>
        </a:p>
        <a:p>
          <a:r>
            <a:rPr lang="sk-SK" sz="1200" baseline="0">
              <a:latin typeface="Times New Roman" panose="02020603050405020304" pitchFamily="18" charset="0"/>
              <a:cs typeface="Times New Roman" panose="02020603050405020304" pitchFamily="18" charset="0"/>
            </a:rPr>
            <a:t>E-mail:</a:t>
          </a:r>
        </a:p>
        <a:p>
          <a:r>
            <a:rPr lang="sk-SK" sz="1200" baseline="0">
              <a:latin typeface="Times New Roman" panose="02020603050405020304" pitchFamily="18" charset="0"/>
              <a:cs typeface="Times New Roman" panose="02020603050405020304" pitchFamily="18" charset="0"/>
            </a:rPr>
            <a:t>Ponuku vypracoval:</a:t>
          </a:r>
        </a:p>
        <a:p>
          <a:endParaRPr lang="sk-SK" sz="1200" baseline="0">
            <a:latin typeface="Times New Roman" panose="02020603050405020304" pitchFamily="18" charset="0"/>
            <a:cs typeface="Times New Roman" panose="02020603050405020304" pitchFamily="18" charset="0"/>
          </a:endParaRPr>
        </a:p>
        <a:p>
          <a:r>
            <a:rPr lang="sk-SK" sz="1200" baseline="0">
              <a:latin typeface="Times New Roman" panose="02020603050405020304" pitchFamily="18" charset="0"/>
              <a:cs typeface="Times New Roman" panose="02020603050405020304" pitchFamily="18" charset="0"/>
            </a:rPr>
            <a:t>Miesto:                                                     Dátum:			Podpis:</a:t>
          </a:r>
          <a:endParaRPr lang="sk-SK" sz="1200">
            <a:latin typeface="Times New Roman" panose="02020603050405020304" pitchFamily="18" charset="0"/>
            <a:cs typeface="Times New Roman" panose="02020603050405020304" pitchFamily="18" charset="0"/>
          </a:endParaRPr>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5B22AD-9155-4D37-B705-098264FB0D31}">
  <dimension ref="B1:I77"/>
  <sheetViews>
    <sheetView showGridLines="0" tabSelected="1" zoomScale="40" zoomScaleNormal="40" workbookViewId="0">
      <selection activeCell="H64" sqref="H64"/>
    </sheetView>
  </sheetViews>
  <sheetFormatPr defaultColWidth="10.796875" defaultRowHeight="13.8" x14ac:dyDescent="0.25"/>
  <cols>
    <col min="1" max="1" width="10.796875" style="5"/>
    <col min="2" max="2" width="13.3984375" style="1" customWidth="1"/>
    <col min="3" max="3" width="10.59765625" style="2" customWidth="1"/>
    <col min="4" max="4" width="22.8984375" style="3" customWidth="1"/>
    <col min="5" max="5" width="58.69921875" style="3" customWidth="1"/>
    <col min="6" max="6" width="11" style="1" bestFit="1" customWidth="1"/>
    <col min="7" max="7" width="10.796875" style="1"/>
    <col min="8" max="8" width="14.296875" style="4" customWidth="1"/>
    <col min="9" max="9" width="16.59765625" style="1" customWidth="1"/>
    <col min="10" max="16384" width="10.796875" style="5"/>
  </cols>
  <sheetData>
    <row r="1" spans="2:9" ht="14.4" thickBot="1" x14ac:dyDescent="0.3"/>
    <row r="2" spans="2:9" ht="30.9" customHeight="1" thickBot="1" x14ac:dyDescent="0.3">
      <c r="B2" s="6" t="s">
        <v>0</v>
      </c>
      <c r="C2" s="7"/>
      <c r="D2" s="7"/>
      <c r="E2" s="7"/>
      <c r="F2" s="7"/>
      <c r="G2" s="7"/>
      <c r="H2" s="7"/>
      <c r="I2" s="8"/>
    </row>
    <row r="3" spans="2:9" ht="35.1" customHeight="1" thickBot="1" x14ac:dyDescent="0.3">
      <c r="B3" s="9" t="s">
        <v>79</v>
      </c>
      <c r="C3" s="10"/>
      <c r="D3" s="10"/>
      <c r="E3" s="10"/>
      <c r="F3" s="10"/>
      <c r="G3" s="10"/>
      <c r="H3" s="10"/>
      <c r="I3" s="11"/>
    </row>
    <row r="5" spans="2:9" s="1" customFormat="1" ht="39.9" customHeight="1" thickBot="1" x14ac:dyDescent="0.35">
      <c r="B5" s="12" t="s">
        <v>1</v>
      </c>
      <c r="C5" s="12" t="s">
        <v>2</v>
      </c>
      <c r="D5" s="13" t="s">
        <v>3</v>
      </c>
      <c r="E5" s="12" t="s">
        <v>4</v>
      </c>
      <c r="F5" s="14" t="s">
        <v>5</v>
      </c>
      <c r="G5" s="14" t="s">
        <v>6</v>
      </c>
      <c r="H5" s="12" t="s">
        <v>7</v>
      </c>
      <c r="I5" s="12" t="s">
        <v>8</v>
      </c>
    </row>
    <row r="6" spans="2:9" ht="27.9" customHeight="1" thickBot="1" x14ac:dyDescent="0.3">
      <c r="B6" s="15" t="s">
        <v>9</v>
      </c>
      <c r="C6" s="16"/>
      <c r="D6" s="16"/>
      <c r="E6" s="16"/>
      <c r="F6" s="16"/>
      <c r="G6" s="16"/>
      <c r="H6" s="17"/>
      <c r="I6" s="18">
        <f>SUM(I7)</f>
        <v>0</v>
      </c>
    </row>
    <row r="7" spans="2:9" ht="29.1" customHeight="1" x14ac:dyDescent="0.25">
      <c r="B7" s="154" t="s">
        <v>10</v>
      </c>
      <c r="C7" s="155"/>
      <c r="D7" s="155"/>
      <c r="E7" s="155"/>
      <c r="F7" s="155"/>
      <c r="G7" s="155"/>
      <c r="H7" s="156"/>
      <c r="I7" s="19">
        <f>SUM(I8:I23)</f>
        <v>0</v>
      </c>
    </row>
    <row r="8" spans="2:9" ht="158.4" x14ac:dyDescent="0.25">
      <c r="B8" s="20" t="s">
        <v>83</v>
      </c>
      <c r="C8" s="21" t="s">
        <v>11</v>
      </c>
      <c r="D8" s="22" t="s">
        <v>12</v>
      </c>
      <c r="E8" s="23" t="s">
        <v>13</v>
      </c>
      <c r="F8" s="24">
        <v>1</v>
      </c>
      <c r="G8" s="24" t="s">
        <v>14</v>
      </c>
      <c r="H8" s="157"/>
      <c r="I8" s="25">
        <f>H8*F8</f>
        <v>0</v>
      </c>
    </row>
    <row r="9" spans="2:9" ht="72" x14ac:dyDescent="0.25">
      <c r="B9" s="20" t="s">
        <v>84</v>
      </c>
      <c r="C9" s="26"/>
      <c r="D9" s="22" t="s">
        <v>15</v>
      </c>
      <c r="E9" s="23" t="s">
        <v>16</v>
      </c>
      <c r="F9" s="24">
        <v>1</v>
      </c>
      <c r="G9" s="24" t="s">
        <v>14</v>
      </c>
      <c r="H9" s="157"/>
      <c r="I9" s="25">
        <f>H9*F9</f>
        <v>0</v>
      </c>
    </row>
    <row r="10" spans="2:9" ht="63" customHeight="1" x14ac:dyDescent="0.25">
      <c r="B10" s="20" t="s">
        <v>85</v>
      </c>
      <c r="C10" s="26"/>
      <c r="D10" s="22" t="s">
        <v>17</v>
      </c>
      <c r="E10" s="27" t="s">
        <v>18</v>
      </c>
      <c r="F10" s="24">
        <v>1</v>
      </c>
      <c r="G10" s="24" t="s">
        <v>14</v>
      </c>
      <c r="H10" s="157"/>
      <c r="I10" s="25">
        <f>H10*F10</f>
        <v>0</v>
      </c>
    </row>
    <row r="11" spans="2:9" ht="100.8" x14ac:dyDescent="0.25">
      <c r="B11" s="20" t="s">
        <v>86</v>
      </c>
      <c r="C11" s="26"/>
      <c r="D11" s="28" t="s">
        <v>19</v>
      </c>
      <c r="E11" s="29" t="s">
        <v>20</v>
      </c>
      <c r="F11" s="24">
        <v>1</v>
      </c>
      <c r="G11" s="24" t="s">
        <v>21</v>
      </c>
      <c r="H11" s="158"/>
      <c r="I11" s="30">
        <f t="shared" ref="I11:I23" si="0">H11*F11</f>
        <v>0</v>
      </c>
    </row>
    <row r="12" spans="2:9" ht="158.4" x14ac:dyDescent="0.25">
      <c r="B12" s="20" t="s">
        <v>87</v>
      </c>
      <c r="C12" s="31"/>
      <c r="D12" s="32" t="s">
        <v>22</v>
      </c>
      <c r="E12" s="33" t="s">
        <v>23</v>
      </c>
      <c r="F12" s="34">
        <v>1</v>
      </c>
      <c r="G12" s="35" t="s">
        <v>14</v>
      </c>
      <c r="H12" s="157"/>
      <c r="I12" s="36">
        <f t="shared" si="0"/>
        <v>0</v>
      </c>
    </row>
    <row r="13" spans="2:9" ht="192" customHeight="1" x14ac:dyDescent="0.25">
      <c r="B13" s="20" t="s">
        <v>88</v>
      </c>
      <c r="C13" s="26"/>
      <c r="D13" s="37" t="s">
        <v>24</v>
      </c>
      <c r="E13" s="38" t="s">
        <v>25</v>
      </c>
      <c r="F13" s="39">
        <v>1</v>
      </c>
      <c r="G13" s="24" t="s">
        <v>14</v>
      </c>
      <c r="H13" s="159"/>
      <c r="I13" s="40">
        <f t="shared" si="0"/>
        <v>0</v>
      </c>
    </row>
    <row r="14" spans="2:9" ht="158.4" x14ac:dyDescent="0.25">
      <c r="B14" s="20" t="s">
        <v>89</v>
      </c>
      <c r="C14" s="26"/>
      <c r="D14" s="28" t="s">
        <v>26</v>
      </c>
      <c r="E14" s="41" t="s">
        <v>27</v>
      </c>
      <c r="F14" s="42">
        <v>1</v>
      </c>
      <c r="G14" s="24" t="s">
        <v>14</v>
      </c>
      <c r="H14" s="157"/>
      <c r="I14" s="43">
        <f t="shared" si="0"/>
        <v>0</v>
      </c>
    </row>
    <row r="15" spans="2:9" ht="14.4" x14ac:dyDescent="0.25">
      <c r="B15" s="20" t="s">
        <v>90</v>
      </c>
      <c r="C15" s="26"/>
      <c r="D15" s="44" t="s">
        <v>28</v>
      </c>
      <c r="E15" s="45" t="s">
        <v>29</v>
      </c>
      <c r="F15" s="46">
        <v>1</v>
      </c>
      <c r="G15" s="47" t="s">
        <v>21</v>
      </c>
      <c r="H15" s="157"/>
      <c r="I15" s="25">
        <f t="shared" si="0"/>
        <v>0</v>
      </c>
    </row>
    <row r="16" spans="2:9" ht="28.8" x14ac:dyDescent="0.25">
      <c r="B16" s="20" t="s">
        <v>91</v>
      </c>
      <c r="C16" s="26"/>
      <c r="D16" s="44" t="s">
        <v>30</v>
      </c>
      <c r="E16" s="45" t="s">
        <v>31</v>
      </c>
      <c r="F16" s="46">
        <v>1</v>
      </c>
      <c r="G16" s="47" t="s">
        <v>21</v>
      </c>
      <c r="H16" s="157"/>
      <c r="I16" s="25">
        <f t="shared" si="0"/>
        <v>0</v>
      </c>
    </row>
    <row r="17" spans="2:9" ht="273.60000000000002" x14ac:dyDescent="0.25">
      <c r="B17" s="20" t="s">
        <v>92</v>
      </c>
      <c r="C17" s="26"/>
      <c r="D17" s="44" t="s">
        <v>32</v>
      </c>
      <c r="E17" s="48" t="s">
        <v>33</v>
      </c>
      <c r="F17" s="46">
        <v>1</v>
      </c>
      <c r="G17" s="47" t="s">
        <v>14</v>
      </c>
      <c r="H17" s="157"/>
      <c r="I17" s="25">
        <f t="shared" si="0"/>
        <v>0</v>
      </c>
    </row>
    <row r="18" spans="2:9" ht="158.4" x14ac:dyDescent="0.25">
      <c r="B18" s="20" t="s">
        <v>93</v>
      </c>
      <c r="C18" s="26"/>
      <c r="D18" s="44" t="s">
        <v>34</v>
      </c>
      <c r="E18" s="48" t="s">
        <v>35</v>
      </c>
      <c r="F18" s="46">
        <v>1</v>
      </c>
      <c r="G18" s="47" t="s">
        <v>14</v>
      </c>
      <c r="H18" s="157"/>
      <c r="I18" s="25">
        <f t="shared" si="0"/>
        <v>0</v>
      </c>
    </row>
    <row r="19" spans="2:9" ht="100.8" x14ac:dyDescent="0.25">
      <c r="B19" s="20" t="s">
        <v>94</v>
      </c>
      <c r="C19" s="26"/>
      <c r="D19" s="44" t="s">
        <v>36</v>
      </c>
      <c r="E19" s="48" t="s">
        <v>37</v>
      </c>
      <c r="F19" s="46">
        <v>1</v>
      </c>
      <c r="G19" s="47" t="s">
        <v>14</v>
      </c>
      <c r="H19" s="157"/>
      <c r="I19" s="25">
        <f t="shared" si="0"/>
        <v>0</v>
      </c>
    </row>
    <row r="20" spans="2:9" ht="100.8" x14ac:dyDescent="0.25">
      <c r="B20" s="20">
        <v>13</v>
      </c>
      <c r="C20" s="26"/>
      <c r="D20" s="44" t="s">
        <v>38</v>
      </c>
      <c r="E20" s="48" t="s">
        <v>39</v>
      </c>
      <c r="F20" s="46">
        <v>30</v>
      </c>
      <c r="G20" s="47" t="s">
        <v>14</v>
      </c>
      <c r="H20" s="157"/>
      <c r="I20" s="25">
        <f t="shared" si="0"/>
        <v>0</v>
      </c>
    </row>
    <row r="21" spans="2:9" ht="244.8" x14ac:dyDescent="0.25">
      <c r="B21" s="20">
        <v>14</v>
      </c>
      <c r="C21" s="26"/>
      <c r="D21" s="44" t="s">
        <v>40</v>
      </c>
      <c r="E21" s="48" t="s">
        <v>41</v>
      </c>
      <c r="F21" s="46">
        <v>1</v>
      </c>
      <c r="G21" s="47" t="s">
        <v>21</v>
      </c>
      <c r="H21" s="157"/>
      <c r="I21" s="25">
        <f t="shared" si="0"/>
        <v>0</v>
      </c>
    </row>
    <row r="22" spans="2:9" ht="14.4" x14ac:dyDescent="0.25">
      <c r="B22" s="20">
        <v>15</v>
      </c>
      <c r="C22" s="49"/>
      <c r="D22" s="50" t="s">
        <v>42</v>
      </c>
      <c r="E22" s="51" t="s">
        <v>43</v>
      </c>
      <c r="F22" s="52">
        <v>1</v>
      </c>
      <c r="G22" s="52" t="s">
        <v>21</v>
      </c>
      <c r="H22" s="160"/>
      <c r="I22" s="53">
        <f t="shared" si="0"/>
        <v>0</v>
      </c>
    </row>
    <row r="23" spans="2:9" ht="14.4" x14ac:dyDescent="0.25">
      <c r="B23" s="20">
        <v>16</v>
      </c>
      <c r="C23" s="54"/>
      <c r="D23" s="55" t="s">
        <v>44</v>
      </c>
      <c r="E23" s="56" t="s">
        <v>45</v>
      </c>
      <c r="F23" s="42">
        <v>1</v>
      </c>
      <c r="G23" s="42" t="s">
        <v>21</v>
      </c>
      <c r="H23" s="161"/>
      <c r="I23" s="57">
        <f t="shared" si="0"/>
        <v>0</v>
      </c>
    </row>
    <row r="24" spans="2:9" ht="29.1" customHeight="1" x14ac:dyDescent="0.25">
      <c r="B24" s="58" t="s">
        <v>46</v>
      </c>
      <c r="C24" s="59"/>
      <c r="D24" s="59"/>
      <c r="E24" s="60"/>
      <c r="F24" s="61"/>
      <c r="G24" s="59"/>
      <c r="H24" s="62"/>
      <c r="I24" s="63">
        <f>SUM(I25)</f>
        <v>0</v>
      </c>
    </row>
    <row r="25" spans="2:9" ht="30.9" customHeight="1" x14ac:dyDescent="0.25">
      <c r="B25" s="64" t="s">
        <v>10</v>
      </c>
      <c r="C25" s="65"/>
      <c r="D25" s="65"/>
      <c r="E25" s="65"/>
      <c r="F25" s="65"/>
      <c r="G25" s="65"/>
      <c r="H25" s="66"/>
      <c r="I25" s="67">
        <f>SUM(I26:I33)</f>
        <v>0</v>
      </c>
    </row>
    <row r="26" spans="2:9" ht="244.8" x14ac:dyDescent="0.3">
      <c r="B26" s="20">
        <v>17</v>
      </c>
      <c r="C26" s="68"/>
      <c r="D26" s="69" t="s">
        <v>47</v>
      </c>
      <c r="E26" s="70" t="s">
        <v>48</v>
      </c>
      <c r="F26" s="71">
        <v>2</v>
      </c>
      <c r="G26" s="71" t="s">
        <v>49</v>
      </c>
      <c r="H26" s="162"/>
      <c r="I26" s="73">
        <f>H26*F26</f>
        <v>0</v>
      </c>
    </row>
    <row r="27" spans="2:9" ht="100.8" x14ac:dyDescent="0.25">
      <c r="B27" s="20">
        <v>18</v>
      </c>
      <c r="C27" s="26"/>
      <c r="D27" s="74" t="s">
        <v>50</v>
      </c>
      <c r="E27" s="75" t="s">
        <v>51</v>
      </c>
      <c r="F27" s="76">
        <v>2</v>
      </c>
      <c r="G27" s="76" t="s">
        <v>14</v>
      </c>
      <c r="H27" s="162"/>
      <c r="I27" s="73">
        <f>H27*F27</f>
        <v>0</v>
      </c>
    </row>
    <row r="28" spans="2:9" ht="259.2" x14ac:dyDescent="0.25">
      <c r="B28" s="20">
        <v>19</v>
      </c>
      <c r="C28" s="26"/>
      <c r="D28" s="22" t="s">
        <v>52</v>
      </c>
      <c r="E28" s="77" t="s">
        <v>53</v>
      </c>
      <c r="F28" s="42">
        <v>2</v>
      </c>
      <c r="G28" s="24" t="s">
        <v>14</v>
      </c>
      <c r="H28" s="162"/>
      <c r="I28" s="73">
        <f t="shared" ref="I28" si="1">H28*F28</f>
        <v>0</v>
      </c>
    </row>
    <row r="29" spans="2:9" ht="30" customHeight="1" x14ac:dyDescent="0.25">
      <c r="B29" s="20">
        <v>20</v>
      </c>
      <c r="C29" s="26"/>
      <c r="D29" s="74" t="s">
        <v>54</v>
      </c>
      <c r="E29" s="75" t="s">
        <v>55</v>
      </c>
      <c r="F29" s="76">
        <v>2</v>
      </c>
      <c r="G29" s="76" t="s">
        <v>14</v>
      </c>
      <c r="H29" s="162"/>
      <c r="I29" s="73">
        <f>H29*F29</f>
        <v>0</v>
      </c>
    </row>
    <row r="30" spans="2:9" ht="138.9" customHeight="1" x14ac:dyDescent="0.3">
      <c r="B30" s="20">
        <v>21</v>
      </c>
      <c r="C30" s="68"/>
      <c r="D30" s="69" t="s">
        <v>56</v>
      </c>
      <c r="E30" s="70" t="s">
        <v>57</v>
      </c>
      <c r="F30" s="71">
        <v>2</v>
      </c>
      <c r="G30" s="71" t="s">
        <v>49</v>
      </c>
      <c r="H30" s="162"/>
      <c r="I30" s="25">
        <f>H30*F30</f>
        <v>0</v>
      </c>
    </row>
    <row r="31" spans="2:9" ht="14.4" x14ac:dyDescent="0.25">
      <c r="B31" s="20">
        <v>22</v>
      </c>
      <c r="C31" s="26"/>
      <c r="D31" s="74" t="s">
        <v>58</v>
      </c>
      <c r="E31" s="78" t="s">
        <v>59</v>
      </c>
      <c r="F31" s="71">
        <v>2</v>
      </c>
      <c r="G31" s="76" t="s">
        <v>14</v>
      </c>
      <c r="H31" s="162"/>
      <c r="I31" s="25">
        <f>H31*F31</f>
        <v>0</v>
      </c>
    </row>
    <row r="32" spans="2:9" ht="32.1" customHeight="1" x14ac:dyDescent="0.25">
      <c r="B32" s="20">
        <v>23</v>
      </c>
      <c r="C32" s="79"/>
      <c r="D32" s="28" t="s">
        <v>60</v>
      </c>
      <c r="E32" s="80" t="s">
        <v>61</v>
      </c>
      <c r="F32" s="24">
        <v>1</v>
      </c>
      <c r="G32" s="24" t="s">
        <v>14</v>
      </c>
      <c r="H32" s="162"/>
      <c r="I32" s="72">
        <f t="shared" ref="I32" si="2">H32*F32</f>
        <v>0</v>
      </c>
    </row>
    <row r="33" spans="2:9" ht="30" customHeight="1" x14ac:dyDescent="0.25">
      <c r="B33" s="20">
        <v>24</v>
      </c>
      <c r="C33" s="26"/>
      <c r="D33" s="81" t="s">
        <v>30</v>
      </c>
      <c r="E33" s="82" t="s">
        <v>62</v>
      </c>
      <c r="F33" s="71">
        <v>1</v>
      </c>
      <c r="G33" s="76" t="s">
        <v>21</v>
      </c>
      <c r="H33" s="162"/>
      <c r="I33" s="25">
        <f>H33*F33</f>
        <v>0</v>
      </c>
    </row>
    <row r="34" spans="2:9" ht="35.1" customHeight="1" thickBot="1" x14ac:dyDescent="0.3">
      <c r="B34" s="83" t="s">
        <v>63</v>
      </c>
      <c r="C34" s="84"/>
      <c r="D34" s="85"/>
      <c r="E34" s="86"/>
      <c r="F34" s="87"/>
      <c r="G34" s="84"/>
      <c r="H34" s="88"/>
      <c r="I34" s="89">
        <f>SUM(I35)</f>
        <v>0</v>
      </c>
    </row>
    <row r="35" spans="2:9" ht="33" customHeight="1" x14ac:dyDescent="0.25">
      <c r="B35" s="90" t="s">
        <v>10</v>
      </c>
      <c r="C35" s="91"/>
      <c r="D35" s="91"/>
      <c r="E35" s="91"/>
      <c r="F35" s="91"/>
      <c r="G35" s="91"/>
      <c r="H35" s="92"/>
      <c r="I35" s="19">
        <f>SUM(I36:I42)</f>
        <v>0</v>
      </c>
    </row>
    <row r="36" spans="2:9" ht="237" customHeight="1" x14ac:dyDescent="0.25">
      <c r="B36" s="20">
        <v>25</v>
      </c>
      <c r="C36" s="93" t="s">
        <v>64</v>
      </c>
      <c r="D36" s="94" t="s">
        <v>65</v>
      </c>
      <c r="E36" s="95" t="s">
        <v>66</v>
      </c>
      <c r="F36" s="96">
        <v>1</v>
      </c>
      <c r="G36" s="96" t="s">
        <v>49</v>
      </c>
      <c r="H36" s="163"/>
      <c r="I36" s="97">
        <f t="shared" ref="I36:I37" si="3">H36*F36</f>
        <v>0</v>
      </c>
    </row>
    <row r="37" spans="2:9" ht="285" customHeight="1" x14ac:dyDescent="0.25">
      <c r="B37" s="20">
        <v>26</v>
      </c>
      <c r="C37" s="26"/>
      <c r="D37" s="22" t="s">
        <v>52</v>
      </c>
      <c r="E37" s="38" t="s">
        <v>53</v>
      </c>
      <c r="F37" s="42">
        <v>1</v>
      </c>
      <c r="G37" s="24" t="s">
        <v>14</v>
      </c>
      <c r="H37" s="162"/>
      <c r="I37" s="25">
        <f t="shared" si="3"/>
        <v>0</v>
      </c>
    </row>
    <row r="38" spans="2:9" ht="134.1" customHeight="1" x14ac:dyDescent="0.25">
      <c r="B38" s="20">
        <v>27</v>
      </c>
      <c r="C38" s="98"/>
      <c r="D38" s="99" t="s">
        <v>17</v>
      </c>
      <c r="E38" s="100" t="s">
        <v>67</v>
      </c>
      <c r="F38" s="96">
        <v>1</v>
      </c>
      <c r="G38" s="96" t="s">
        <v>14</v>
      </c>
      <c r="H38" s="163"/>
      <c r="I38" s="97">
        <f>H38*F38</f>
        <v>0</v>
      </c>
    </row>
    <row r="39" spans="2:9" ht="100.8" x14ac:dyDescent="0.25">
      <c r="B39" s="20">
        <v>28</v>
      </c>
      <c r="C39" s="98"/>
      <c r="D39" s="28" t="s">
        <v>19</v>
      </c>
      <c r="E39" s="29" t="s">
        <v>20</v>
      </c>
      <c r="F39" s="24">
        <v>1</v>
      </c>
      <c r="G39" s="24" t="s">
        <v>21</v>
      </c>
      <c r="H39" s="158"/>
      <c r="I39" s="25">
        <f t="shared" ref="I39:I41" si="4">H39*F39</f>
        <v>0</v>
      </c>
    </row>
    <row r="40" spans="2:9" ht="14.4" x14ac:dyDescent="0.25">
      <c r="B40" s="20">
        <v>29</v>
      </c>
      <c r="C40" s="101"/>
      <c r="D40" s="102" t="s">
        <v>42</v>
      </c>
      <c r="E40" s="103" t="s">
        <v>43</v>
      </c>
      <c r="F40" s="104">
        <v>1</v>
      </c>
      <c r="G40" s="52" t="s">
        <v>21</v>
      </c>
      <c r="H40" s="160"/>
      <c r="I40" s="53">
        <f t="shared" si="4"/>
        <v>0</v>
      </c>
    </row>
    <row r="41" spans="2:9" ht="89.1" customHeight="1" x14ac:dyDescent="0.25">
      <c r="B41" s="20">
        <v>30</v>
      </c>
      <c r="C41" s="105"/>
      <c r="D41" s="28" t="s">
        <v>60</v>
      </c>
      <c r="E41" s="106" t="s">
        <v>61</v>
      </c>
      <c r="F41" s="24">
        <v>1</v>
      </c>
      <c r="G41" s="24" t="s">
        <v>14</v>
      </c>
      <c r="H41" s="162"/>
      <c r="I41" s="30">
        <f t="shared" si="4"/>
        <v>0</v>
      </c>
    </row>
    <row r="42" spans="2:9" ht="29.4" thickBot="1" x14ac:dyDescent="0.3">
      <c r="B42" s="20">
        <v>31</v>
      </c>
      <c r="C42" s="107"/>
      <c r="D42" s="108" t="s">
        <v>30</v>
      </c>
      <c r="E42" s="109" t="s">
        <v>68</v>
      </c>
      <c r="F42" s="110">
        <v>1</v>
      </c>
      <c r="G42" s="110" t="s">
        <v>21</v>
      </c>
      <c r="H42" s="164"/>
      <c r="I42" s="25">
        <f>H42*F42</f>
        <v>0</v>
      </c>
    </row>
    <row r="43" spans="2:9" ht="32.1" customHeight="1" thickBot="1" x14ac:dyDescent="0.3">
      <c r="B43" s="58" t="s">
        <v>69</v>
      </c>
      <c r="C43" s="59"/>
      <c r="D43" s="59"/>
      <c r="E43" s="60"/>
      <c r="F43" s="61"/>
      <c r="G43" s="59"/>
      <c r="H43" s="62"/>
      <c r="I43" s="18">
        <f>SUM(I44)</f>
        <v>0</v>
      </c>
    </row>
    <row r="44" spans="2:9" ht="33" customHeight="1" x14ac:dyDescent="0.25">
      <c r="B44" s="111" t="s">
        <v>10</v>
      </c>
      <c r="C44" s="112"/>
      <c r="D44" s="112"/>
      <c r="E44" s="112"/>
      <c r="F44" s="112"/>
      <c r="G44" s="112"/>
      <c r="H44" s="113"/>
      <c r="I44" s="19">
        <f>SUM(I45:I50)</f>
        <v>0</v>
      </c>
    </row>
    <row r="45" spans="2:9" ht="312" customHeight="1" x14ac:dyDescent="0.25">
      <c r="B45" s="20">
        <v>32</v>
      </c>
      <c r="C45" s="114" t="s">
        <v>70</v>
      </c>
      <c r="D45" s="115" t="s">
        <v>71</v>
      </c>
      <c r="E45" s="116" t="s">
        <v>72</v>
      </c>
      <c r="F45" s="117">
        <v>1</v>
      </c>
      <c r="G45" s="117" t="s">
        <v>14</v>
      </c>
      <c r="H45" s="165"/>
      <c r="I45" s="25">
        <f>H45*F45</f>
        <v>0</v>
      </c>
    </row>
    <row r="46" spans="2:9" ht="86.4" x14ac:dyDescent="0.25">
      <c r="B46" s="20">
        <v>33</v>
      </c>
      <c r="C46" s="26"/>
      <c r="D46" s="118" t="s">
        <v>73</v>
      </c>
      <c r="E46" s="119" t="s">
        <v>74</v>
      </c>
      <c r="F46" s="71">
        <v>1</v>
      </c>
      <c r="G46" s="71" t="s">
        <v>49</v>
      </c>
      <c r="H46" s="162"/>
      <c r="I46" s="25">
        <f>H46*F46</f>
        <v>0</v>
      </c>
    </row>
    <row r="47" spans="2:9" ht="129.6" x14ac:dyDescent="0.25">
      <c r="B47" s="20">
        <v>34</v>
      </c>
      <c r="C47" s="98"/>
      <c r="D47" s="99" t="s">
        <v>17</v>
      </c>
      <c r="E47" s="100" t="s">
        <v>75</v>
      </c>
      <c r="F47" s="96">
        <v>1</v>
      </c>
      <c r="G47" s="96" t="s">
        <v>14</v>
      </c>
      <c r="H47" s="163"/>
      <c r="I47" s="97">
        <f>H47*F47</f>
        <v>0</v>
      </c>
    </row>
    <row r="48" spans="2:9" ht="100.8" x14ac:dyDescent="0.25">
      <c r="B48" s="20">
        <v>35</v>
      </c>
      <c r="C48" s="98"/>
      <c r="D48" s="28" t="s">
        <v>19</v>
      </c>
      <c r="E48" s="153" t="s">
        <v>20</v>
      </c>
      <c r="F48" s="24">
        <v>1</v>
      </c>
      <c r="G48" s="120" t="s">
        <v>21</v>
      </c>
      <c r="H48" s="166"/>
      <c r="I48" s="97">
        <f>H48*F48</f>
        <v>0</v>
      </c>
    </row>
    <row r="49" spans="2:9" ht="14.4" x14ac:dyDescent="0.25">
      <c r="B49" s="20">
        <v>36</v>
      </c>
      <c r="C49" s="101"/>
      <c r="D49" s="50" t="s">
        <v>42</v>
      </c>
      <c r="E49" s="51" t="s">
        <v>43</v>
      </c>
      <c r="F49" s="52">
        <v>1</v>
      </c>
      <c r="G49" s="52" t="s">
        <v>21</v>
      </c>
      <c r="H49" s="160"/>
      <c r="I49" s="53">
        <f t="shared" ref="I49" si="5">H49*F49</f>
        <v>0</v>
      </c>
    </row>
    <row r="50" spans="2:9" ht="28.8" x14ac:dyDescent="0.25">
      <c r="B50" s="20">
        <v>37</v>
      </c>
      <c r="C50" s="107"/>
      <c r="D50" s="108" t="s">
        <v>30</v>
      </c>
      <c r="E50" s="109" t="s">
        <v>62</v>
      </c>
      <c r="F50" s="121">
        <v>1</v>
      </c>
      <c r="G50" s="110" t="s">
        <v>21</v>
      </c>
      <c r="H50" s="164"/>
      <c r="I50" s="25">
        <f>H50*F50</f>
        <v>0</v>
      </c>
    </row>
    <row r="51" spans="2:9" s="127" customFormat="1" ht="14.4" x14ac:dyDescent="0.3">
      <c r="B51" s="122"/>
      <c r="C51" s="123"/>
      <c r="D51" s="123"/>
      <c r="E51" s="124"/>
      <c r="F51" s="125"/>
      <c r="G51" s="123"/>
      <c r="H51" s="123"/>
      <c r="I51" s="126"/>
    </row>
    <row r="52" spans="2:9" s="127" customFormat="1" ht="14.4" x14ac:dyDescent="0.3">
      <c r="B52" s="128" t="s">
        <v>76</v>
      </c>
      <c r="C52" s="129"/>
      <c r="D52" s="130"/>
      <c r="E52" s="131"/>
      <c r="F52" s="132"/>
      <c r="G52" s="132"/>
      <c r="H52" s="133"/>
      <c r="I52" s="134">
        <f>SUM(I43,I34,I24,I6)</f>
        <v>0</v>
      </c>
    </row>
    <row r="53" spans="2:9" s="127" customFormat="1" ht="14.4" x14ac:dyDescent="0.3">
      <c r="B53" s="135" t="s">
        <v>77</v>
      </c>
      <c r="C53" s="136"/>
      <c r="D53" s="137"/>
      <c r="E53" s="138"/>
      <c r="F53" s="139"/>
      <c r="G53" s="139"/>
      <c r="H53" s="140"/>
      <c r="I53" s="141">
        <v>0.2</v>
      </c>
    </row>
    <row r="54" spans="2:9" s="127" customFormat="1" ht="15.6" x14ac:dyDescent="0.3">
      <c r="B54" s="142" t="s">
        <v>78</v>
      </c>
      <c r="C54" s="143"/>
      <c r="D54" s="144"/>
      <c r="E54" s="145"/>
      <c r="F54" s="146"/>
      <c r="G54" s="146"/>
      <c r="H54" s="147"/>
      <c r="I54" s="148">
        <f>SUM(I52*1.2)</f>
        <v>0</v>
      </c>
    </row>
    <row r="55" spans="2:9" s="127" customFormat="1" ht="14.4" x14ac:dyDescent="0.3">
      <c r="B55" s="149"/>
      <c r="C55" s="150"/>
      <c r="D55" s="151"/>
      <c r="E55" s="151"/>
      <c r="F55" s="149"/>
      <c r="G55" s="149"/>
      <c r="H55" s="152"/>
      <c r="I55" s="149"/>
    </row>
    <row r="56" spans="2:9" s="127" customFormat="1" ht="14.4" x14ac:dyDescent="0.3">
      <c r="B56" s="149"/>
      <c r="C56" s="150"/>
      <c r="D56" s="151"/>
      <c r="E56" s="151"/>
      <c r="F56" s="149"/>
      <c r="G56" s="149"/>
      <c r="H56" s="152"/>
      <c r="I56" s="149"/>
    </row>
    <row r="57" spans="2:9" s="127" customFormat="1" ht="14.4" x14ac:dyDescent="0.3">
      <c r="B57" s="149"/>
      <c r="C57" s="150"/>
      <c r="D57" s="151"/>
      <c r="E57" s="151"/>
      <c r="F57" s="149"/>
      <c r="G57" s="149"/>
      <c r="H57" s="152"/>
      <c r="I57" s="149"/>
    </row>
    <row r="58" spans="2:9" s="127" customFormat="1" ht="14.4" x14ac:dyDescent="0.3">
      <c r="B58" s="149"/>
      <c r="C58" s="150"/>
      <c r="D58" s="151"/>
      <c r="E58" s="151"/>
      <c r="F58" s="149"/>
      <c r="G58" s="149"/>
      <c r="H58" s="152"/>
      <c r="I58" s="149"/>
    </row>
    <row r="59" spans="2:9" ht="21.6" customHeight="1" x14ac:dyDescent="0.25"/>
    <row r="60" spans="2:9" ht="21.6" customHeight="1" x14ac:dyDescent="0.25"/>
    <row r="61" spans="2:9" ht="21.6" customHeight="1" x14ac:dyDescent="0.25"/>
    <row r="62" spans="2:9" ht="28.65" customHeight="1" x14ac:dyDescent="0.25"/>
    <row r="63" spans="2:9" ht="19.350000000000001" customHeight="1" x14ac:dyDescent="0.25"/>
    <row r="66" spans="2:9" ht="19.350000000000001" customHeight="1" x14ac:dyDescent="0.25"/>
    <row r="67" spans="2:9" ht="19.350000000000001" customHeight="1" x14ac:dyDescent="0.25"/>
    <row r="68" spans="2:9" x14ac:dyDescent="0.25">
      <c r="B68" s="167" t="s">
        <v>80</v>
      </c>
      <c r="C68" s="167"/>
      <c r="D68" s="167"/>
      <c r="E68" s="167"/>
      <c r="F68" s="167"/>
      <c r="G68" s="167"/>
      <c r="H68" s="167"/>
      <c r="I68" s="167"/>
    </row>
    <row r="69" spans="2:9" ht="18" customHeight="1" x14ac:dyDescent="0.25">
      <c r="B69" s="168" t="s">
        <v>81</v>
      </c>
      <c r="C69" s="168"/>
      <c r="D69" s="168"/>
      <c r="E69" s="168"/>
      <c r="F69" s="168"/>
      <c r="G69" s="168"/>
      <c r="H69" s="168"/>
      <c r="I69" s="168"/>
    </row>
    <row r="70" spans="2:9" ht="15.6" customHeight="1" x14ac:dyDescent="0.25">
      <c r="B70" s="168"/>
      <c r="C70" s="168"/>
      <c r="D70" s="168"/>
      <c r="E70" s="168"/>
      <c r="F70" s="168"/>
      <c r="G70" s="168"/>
      <c r="H70" s="168"/>
      <c r="I70" s="168"/>
    </row>
    <row r="71" spans="2:9" ht="13.35" customHeight="1" x14ac:dyDescent="0.25">
      <c r="B71" s="168" t="s">
        <v>82</v>
      </c>
      <c r="C71" s="168"/>
      <c r="D71" s="168"/>
      <c r="E71" s="168"/>
      <c r="F71" s="168"/>
      <c r="G71" s="168"/>
      <c r="H71" s="168"/>
      <c r="I71" s="168"/>
    </row>
    <row r="72" spans="2:9" ht="13.35" customHeight="1" x14ac:dyDescent="0.25"/>
    <row r="73" spans="2:9" ht="13.35" customHeight="1" x14ac:dyDescent="0.25"/>
    <row r="74" spans="2:9" ht="13.35" customHeight="1" x14ac:dyDescent="0.25"/>
    <row r="77" spans="2:9" ht="16.350000000000001" customHeight="1" x14ac:dyDescent="0.25"/>
  </sheetData>
  <mergeCells count="10">
    <mergeCell ref="B44:H44"/>
    <mergeCell ref="B68:I68"/>
    <mergeCell ref="B69:I70"/>
    <mergeCell ref="B71:I71"/>
    <mergeCell ref="B2:I2"/>
    <mergeCell ref="B3:I3"/>
    <mergeCell ref="B6:H6"/>
    <mergeCell ref="B7:H7"/>
    <mergeCell ref="B25:H25"/>
    <mergeCell ref="B35:H35"/>
  </mergeCells>
  <phoneticPr fontId="16"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Tech. A Soft.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Gemini Group s. r. o.</dc:creator>
  <cp:lastModifiedBy>Gemini Group s. r. o.</cp:lastModifiedBy>
  <dcterms:created xsi:type="dcterms:W3CDTF">2024-02-13T07:14:33Z</dcterms:created>
  <dcterms:modified xsi:type="dcterms:W3CDTF">2024-02-13T07:18:16Z</dcterms:modified>
</cp:coreProperties>
</file>