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olar\OneDrive\Počítač\"/>
    </mc:Choice>
  </mc:AlternateContent>
  <xr:revisionPtr revIDLastSave="0" documentId="8_{C98F86E6-1BF4-4F12-95AF-4E853141695B}" xr6:coauthVersionLast="47" xr6:coauthVersionMax="47" xr10:uidLastSave="{00000000-0000-0000-0000-000000000000}"/>
  <bookViews>
    <workbookView xWindow="-108" yWindow="-108" windowWidth="23256" windowHeight="12456" xr2:uid="{106773EB-9838-4299-AD33-E78644A26FEC}"/>
  </bookViews>
  <sheets>
    <sheet name="ELEKTRICKÉ STROJE, PRÍSTROJE, 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8" i="1" l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 l="1"/>
  <c r="I6" i="1" s="1"/>
  <c r="I80" i="1" s="1"/>
  <c r="I82" i="1" s="1"/>
</calcChain>
</file>

<file path=xl/sharedStrings.xml><?xml version="1.0" encoding="utf-8"?>
<sst xmlns="http://schemas.openxmlformats.org/spreadsheetml/2006/main" count="242" uniqueCount="170">
  <si>
    <t>MKS LEVICE, Projekt ŽIDOVSKÁ ŠKOLA</t>
  </si>
  <si>
    <t>Poradové číslo položky</t>
  </si>
  <si>
    <t>Označenie položky podľa PD</t>
  </si>
  <si>
    <t>Špecifikácia - parametre</t>
  </si>
  <si>
    <t>Množstvo</t>
  </si>
  <si>
    <t>Jednotka</t>
  </si>
  <si>
    <t>Jednotková cena bez DPH</t>
  </si>
  <si>
    <t>Celkom bez DPH</t>
  </si>
  <si>
    <t>Miestnosť 1.13 - Kaviareň</t>
  </si>
  <si>
    <t>VINOTÉKA DVOJZÓNOVÁ</t>
  </si>
  <si>
    <t>Úžitkový obsah: do 34 fliaš
Teplotné rozmedzie: 5 - 12 (horná zóna) alebo 12 - 18 °C (dolná zóna)
Príkon: 100 W
Nízka prevádzková hlučnosť (41 dB)</t>
  </si>
  <si>
    <t>ks</t>
  </si>
  <si>
    <t>PÁKOVÝ KÁVOVAR S MLYNČEKOM</t>
  </si>
  <si>
    <t>Tlak čerpadla: 20 bar
Materiál tela: nehrdzavejúca oceľ a plast
Nádržka na vodu: 1,4 litra
Výkon: 1550 W
Mlynček s 10 voliteľnými úrovňami a nastaviteľným množstvom kávy
Kapacita mlynčeka: 200 g
Napájanie: 220–240 V~ | 50/60 Hz</t>
  </si>
  <si>
    <t>VÝROBNÍK ĽADU</t>
  </si>
  <si>
    <t>Príprava ladu 9 minut. 
Za deň vytvorí až 12 kg ľadu
LED panel s indikátormi
Kocky ľadu sú klobúčkového tvaru
2 veľkosti ľadu
Funkcia automatického vypnutia
Príkon	105 W
Objem nádoby 1,9 l
Hmotnosť 7 kg
Farba	 Čierna</t>
  </si>
  <si>
    <t>ODŠTAVOVAČ</t>
  </si>
  <si>
    <t xml:space="preserve"> Príkon odšťavovača max. 200 W
Kapacita nádoby na šťavu min. 1 l
Rozmery výrobku
Šírka výrobku	min. 40.0 cm
Výška výrobku	max. 42.0 cm
Hĺbka výrobku	 max. 22.0 cm
Hmotnosť výrobku	max. 7 kg
</t>
  </si>
  <si>
    <t>BAROVÝ MIXÉR</t>
  </si>
  <si>
    <t xml:space="preserve">
ideálny pre prípravu všetkých druhov pokrmov s drveným ľadom: koktaily, smoothies, mrazené nápoje, ovocné šťavy, mliečne koktaily
Víko s otváraním
čepele z nerezovej ocele
džbán Možno umývať v umývačke riadu
systém detekcie džbánov, po vybratí sa džbán automaticky zastaví
pulzná funkcia
džbán z polykarbonátu bez obsahu BPA
Výška: min.. 490 mm
Hĺbka: max. 230 mm
Šírka: min. 195 mm
Napätie: 230 V
Objem: min. 2 l
Elektrický výkon: 1,6 kW
Rýchlosť otáčania: min. 28000 otáčok za minútu</t>
  </si>
  <si>
    <t xml:space="preserve">UMÝVAČKA RIADU </t>
  </si>
  <si>
    <t>Maximálna hlučnosť	42 dB
Počet programov	min. 6
Počet súprav riadu	min. 14
Farba	čierna
Hmotnosť	max. 60 Kg
Trieda energ. účinnosti 	B
Automatické otváranie dverí	Áno
Odložený štart 	Áno
Spotreba vody na cyklus	max. 10 L
Celková spotreba	65 kWh
Trieda účin. sušenia	A</t>
  </si>
  <si>
    <t xml:space="preserve">MIKROVLNNÁ RÚRA </t>
  </si>
  <si>
    <t>Voľne stojaca
Vnútorný objem min.  20 l
Farba Čierna
Priemer otočného taniera min. 27 cm
Počet úrovní výkonu: min. 5
Výkon mikrovlnného ohrevu min. 800 W
Príslušenstvo:  Otočný tanier</t>
  </si>
  <si>
    <t>RÝCHLOVARNÁ KANVICA</t>
  </si>
  <si>
    <t>Objem: min. 1,5 l
Príkon: min.  2 400 W
Vlastnosti: Filter, Otočná základňa, Skrytá špirála
Farba:  Čierna</t>
  </si>
  <si>
    <t>CHLADNIČKA NA NÁPOJE PRESKLENNÁ, STRIEBORNÁ</t>
  </si>
  <si>
    <r>
      <t xml:space="preserve">- chladnička s objemom 400 litrov
- ventilačný chladiaci systém
- uzamykateľné dvere z izolačného skla SwingLine (bezpečnostné sklo ESG)
- hliníkový profil; vypínateľné bočné LED osvetlenie (plná výška)
- rozsah chladenia: + 1 / + 15 °C; mechanické ovládanie; digitálne zobrazenie teploty
- chladiaci ventilátor kompresora
- vonkajší oceľový plášť so sivým práškovým nástrekom; vnútorný plášť - jednodielny tepelne tvarovaný polystyrén (ekologický)
- 5 bielych ochranných vystužených oceľových roštových políc s funkciou STOP a aretáciou pádu; podlahové rošty; výšku políc je možné nastaviť na 35 mm; nosnosť: max. 45 kg
- kapacita: 506 ks 0,33l hliníkových plechoviek (čelne: 7), 253 ks 0,5l PET (čelne: 7), 133 ks 1l PET (čelne: 7), 80 ks 1,5l PET fliaš (čelne: 7)
- dvere sa automaticky zatvoria (zostanú otvorené od 90°) a smer otvárania je možné obrátiť
- hygienická, vymeniteľná izolácia dverí; zapustené madlo do hrany dverí
- automatické odmrazovanie
- 1 pár predných vyrovnávacích nožičiek
- chladivo bez FCKW-FKW (R 600a) a izolácia stien (50 mm) </t>
    </r>
    <r>
      <rPr>
        <sz val="11"/>
        <color rgb="FF000000"/>
        <rFont val="Aptos Narrow"/>
        <family val="2"/>
        <scheme val="minor"/>
      </rPr>
      <t>Rozmery (mm):597 x 654 x 1884</t>
    </r>
  </si>
  <si>
    <t>Prepravné náklady</t>
  </si>
  <si>
    <t>Doprava a vykládka materiálu a technologického vybavenia kaviarne</t>
  </si>
  <si>
    <t>set</t>
  </si>
  <si>
    <t>Inštalácia</t>
  </si>
  <si>
    <t xml:space="preserve">Inštalačné práce a kompletáž vybavenia </t>
  </si>
  <si>
    <t>Poháre - nealko 250 ml</t>
  </si>
  <si>
    <t>Set sklenených pohárov na nealko nápoje, objem 250 ml, 6 ks v balení = 1 set</t>
  </si>
  <si>
    <t>Poháre - nealko 490 ml</t>
  </si>
  <si>
    <t>Set sklenených pohárov na nealko nápoje, objem 490 ml, 6 ks v balení = 1 set</t>
  </si>
  <si>
    <t>Šálka na kávu - espresso</t>
  </si>
  <si>
    <t>Šálka na kávu z porcelánu, objem 90 ml, farba biela</t>
  </si>
  <si>
    <t>Podšálka - espresso</t>
  </si>
  <si>
    <t>Kávová podšálka z porcelánu, priemer 12,5 cm, farba biela</t>
  </si>
  <si>
    <t>Šálka na kávu - lungo</t>
  </si>
  <si>
    <t>Šálka na kávu z porcelánu, objem 180 ml, farba biela</t>
  </si>
  <si>
    <t>Podšálka - lungo</t>
  </si>
  <si>
    <t>Kávová podšálka z porcelánu, priemer 14,5 cm, farba biela</t>
  </si>
  <si>
    <t>Šálka na čaj - cappucino</t>
  </si>
  <si>
    <t>Univerzálna šálka na čaj/cappuccino z porcelánu, objem 320 ml, farba biela</t>
  </si>
  <si>
    <t>Podšálka - cappucino</t>
  </si>
  <si>
    <t>Univerzálna podšálka z porcelánu, priemer 16 cm, farba biela</t>
  </si>
  <si>
    <t>Poháre - destiláty 100 ml</t>
  </si>
  <si>
    <t>Set sklenených pohárov na destiláty a liehoviny, objem 100 ml, 6 ks v balení = 1 set</t>
  </si>
  <si>
    <t>Poháre - pivo a koktejl</t>
  </si>
  <si>
    <t>Set sklenených pohárov na pivo alebo koktejl, objem 460 ml, 6 ks v balení = 1 set</t>
  </si>
  <si>
    <t>Poháre - červené víno 560 ml</t>
  </si>
  <si>
    <t>Set sklenených pohárov na červené víno, objem min. 560 ml, 6 ks v balení = 1 set</t>
  </si>
  <si>
    <t>Poháre - biele víno 360 ml</t>
  </si>
  <si>
    <t>Set sklenených pohárov na biele víno, objem min. 360 ml, 6 ks v balení = 1 set</t>
  </si>
  <si>
    <t>Poháre - sekt 320 ml</t>
  </si>
  <si>
    <t>Set sklenených pohárov na sekt alebo prosecco, objem 320 ml, 6 ks v balení = 1 set</t>
  </si>
  <si>
    <t>Korenička na soľ a korenie</t>
  </si>
  <si>
    <t>Set koreničiek na soľ a korenie (2 koreničky, stojan nerez, satinované), rozmer (šxdxv) 85x55x115 mm</t>
  </si>
  <si>
    <t>Podnos servírovací</t>
  </si>
  <si>
    <t>podnos z polypropylénu, rozmer 255x355 mm</t>
  </si>
  <si>
    <t>Podnos oválny</t>
  </si>
  <si>
    <t>Oválny pogumovaný podnos s protišmykovou vrstvou, 73,5x60x2,5 cm</t>
  </si>
  <si>
    <t>Nádoba na sekt</t>
  </si>
  <si>
    <t>Vnútorný priemer 190 mm, výška 190 mm</t>
  </si>
  <si>
    <t>Stojan na nádobu na sekt</t>
  </si>
  <si>
    <t>Stojan na nádobu na sekt, výška 60 cm</t>
  </si>
  <si>
    <t>Čašnícky otvárač</t>
  </si>
  <si>
    <t>Čašnícky otvárač (vývrtka) s hladkým chodom – viacstupňová sklopná páková funkcia. Vyrobený z nerezovej ocele.</t>
  </si>
  <si>
    <t>Dávkovač nápojov</t>
  </si>
  <si>
    <t>Dávkovač nápojov z masívneho skla s nerezový vypúšťacím ventilom. Podstavec zhotovený z kovu v čiernej  farbe, vrátane protišmykových nožičiek. Celkové rozmery Ø20cm x 45cm(výška). Objem 7 litrov</t>
  </si>
  <si>
    <t>Príbory - súprava</t>
  </si>
  <si>
    <t>Chrómový leštený príbor, súprava 30 dielna = 1 set:
6 x lyžica stolová, 6 x vidlička stolová, 6 x nôž stolový, 6 x lyžička na kávu, 6 x vidlička na múčnik</t>
  </si>
  <si>
    <t>Príbor - súprava mokka</t>
  </si>
  <si>
    <t>Chrómový leštený príbor, súprava mokka 6 dielna = 1 set:  6 x lyžička na mokka (115 mm)</t>
  </si>
  <si>
    <t>Lyžička na limonádu</t>
  </si>
  <si>
    <t>Chróm leštený, lyžička, dĺžka 198 mm</t>
  </si>
  <si>
    <t>Vidlička na múčnik - súprava</t>
  </si>
  <si>
    <t>Chróm leštený, vidlička, dĺžka 146 mm, súprava 6 dielna = 1 set, 6x vidlička na múčnik</t>
  </si>
  <si>
    <t>Lopatka na tortu</t>
  </si>
  <si>
    <t>Chróm leštený, lopatka, dĺžka 222 mm</t>
  </si>
  <si>
    <t>Lyžica na šalát</t>
  </si>
  <si>
    <t>Lyžica na šalát, nerez, vhodné do umývačky riadu, rozmer min. 31,5 cm</t>
  </si>
  <si>
    <t>Lyžica na šalát deravá</t>
  </si>
  <si>
    <t>Lyžica na šalát - deravá, nerez, vhodné do umývačky riadu, rozmer min. 31,5 cm</t>
  </si>
  <si>
    <t>Stojan na príbory</t>
  </si>
  <si>
    <t>Stojan na príbory, nerez, okrúhly tvar, priemer 12 cm, výška 14 cm</t>
  </si>
  <si>
    <t xml:space="preserve">ks </t>
  </si>
  <si>
    <t>Príborník</t>
  </si>
  <si>
    <t>Zásobník na príbory, plast, rozmer 53x32,5x11 cm, vhodný do umývačky riadu</t>
  </si>
  <si>
    <t>Držiak na obrúsky</t>
  </si>
  <si>
    <t>Kovový držiak na obrúsky s povrchovou CHRÓMOVOU úpravou. Kapacita držiaka 150 servítok, vrátane závažia. Rozmery 19cm x19cm x 19cm výška</t>
  </si>
  <si>
    <t>Sada kuchynských nožov</t>
  </si>
  <si>
    <t>Súprava 10 oceľových kuchynských nožov, obsah súpravy nožov:
1 x nôž na zeleninu 10 cm (dĺžka čepele)
1 x nôž na ovocie 8,9 cm (dĺžka čepele)
1 x nôž úžitkový 12,7 cm (dĺžka čepele)
1 x nôž na vykosťovanie 13 cm (dĺžka čepele)
1 x nôž na lososa 28 cm (dĺžka čepele)
1 x nôž univerzálny 20 cm (dĺžka čepele)
1 x nôž na mäso 20 cm (dĺžka čepele)
1 x nôž na chlieb 20 cm (dĺžka čepele)
1 x nôž Santoku 16,5 cm (dĺžka čepele)
1 x vidlička na mäso 20 cm</t>
  </si>
  <si>
    <t>Doska na krájanie</t>
  </si>
  <si>
    <t xml:space="preserve">Doska na krájanie s úchytom na zavesenie, rozmer min. 33 x 23 x 1,8 cm </t>
  </si>
  <si>
    <t>Doska na krájanie pečiva</t>
  </si>
  <si>
    <t xml:space="preserve">Doska na krájanie pečiva, rozmer min. 53 x 32,5 x 2 cm </t>
  </si>
  <si>
    <t>Tanier hlboký</t>
  </si>
  <si>
    <t>Porcelánový tanier hlboký, zosilnené okraje, stohovateľné, vhodné do umývačiek riadu, priemer min. 23 cm, biela farba, súprava 6 dielna = 1 set: 6 x hlboký tanier</t>
  </si>
  <si>
    <t>Tanier plytký</t>
  </si>
  <si>
    <t>Porcelánový tanier plytký, zosilnené okraje, stohovateľné, vhodné do umývačiek riadu, priemer min. 27 cm, biela farba, súprava 6 dielna = 1 set: 6 x plytký tanier</t>
  </si>
  <si>
    <t>Tanier dezertný</t>
  </si>
  <si>
    <t>Porcelánový tanier dezertný, zosilnené okraje, stohovateľné, vhodné do umývačiek riadu, priemer min. 19 cm, biela farba, súprava 6 dielna = 1 set: 6 x dezertný tanier</t>
  </si>
  <si>
    <t>Miska šalátová</t>
  </si>
  <si>
    <t>Porcelánová misa na šaláty, zosilnené okraje, stohovateľné, vhodné do umývačiek riadu, priemer min. 23 cm, biela farba</t>
  </si>
  <si>
    <t>Porcelánový podnos</t>
  </si>
  <si>
    <t>Porcelánový podnos, zosilnené okraje, stohovateľné, vhodné do umývačiek riadu, rozmer min. 39 cm, biela farba</t>
  </si>
  <si>
    <t>Džbán</t>
  </si>
  <si>
    <t>Džbán s vložkou na ľad z akrylátu, objem 3litre</t>
  </si>
  <si>
    <t>Džbánik na mlieko</t>
  </si>
  <si>
    <t>Konvica na mlieko, objem 0,35 l, nerezová</t>
  </si>
  <si>
    <t>Konvica na smotanu</t>
  </si>
  <si>
    <t>Konvica na smotanu, objem 0,4 l, nerezová</t>
  </si>
  <si>
    <t>Konvica na smotanu, objem 0,2 l, nerezová</t>
  </si>
  <si>
    <t>Váza na kvety</t>
  </si>
  <si>
    <t>Váza na kvety s výškou min. 18,5cm, sklo</t>
  </si>
  <si>
    <t>Karafa</t>
  </si>
  <si>
    <t>Karafa na víno s objemom min. 1100ml, sklo</t>
  </si>
  <si>
    <t>Krčah sklenený</t>
  </si>
  <si>
    <t>Džbán s uškom, sklo, objem 0,5 l</t>
  </si>
  <si>
    <t>Džbán s uškom, sklo, objem min. 1,6 l</t>
  </si>
  <si>
    <t>Tácka servírovacia</t>
  </si>
  <si>
    <t>Oválna tácka, nerez, 40x26 cm</t>
  </si>
  <si>
    <t>Oválna tácka, nerez, 66x45 cm</t>
  </si>
  <si>
    <t>Oválny podnos</t>
  </si>
  <si>
    <t>Podnos oválny z kvalitnej chrómniklovej ocele, rozmery šxhxv: 71 x 46 x 1 cm, povrch leštený, vhodný na servírovanie pokrmov na catering, vhodný do umývačky riadu</t>
  </si>
  <si>
    <t>Miska na pochutiny</t>
  </si>
  <si>
    <t>Miska z nerezovej ocele, na servírovanie pochutín, vhodná pre umývanie v umývačke riadu, priemer min. 12,5 cm výška 2,7 cm</t>
  </si>
  <si>
    <t>Polievková misa</t>
  </si>
  <si>
    <t>Misa na polievku, objem 3l, nerez</t>
  </si>
  <si>
    <t>Pokrievka na polievkovú misu</t>
  </si>
  <si>
    <t>Pokrievka s výrezom na naberačku, priemer 24 cm, nerez</t>
  </si>
  <si>
    <t xml:space="preserve">Naberačka </t>
  </si>
  <si>
    <t>Naberačka, objem 0,1 l, nerez</t>
  </si>
  <si>
    <t>Kliešte na šalát</t>
  </si>
  <si>
    <t>Kliešť na šalát 205 mm, materiál: nerez, dĺžka min. 205 mm</t>
  </si>
  <si>
    <t>Košíky na pečivo so stojanom</t>
  </si>
  <si>
    <t xml:space="preserve">Set košíkov na pečivo, poly-ratan, rozmer (šxdxv) 36x28x9 cm (2 ks), nerezový stojan na košíky </t>
  </si>
  <si>
    <t>Košík na pečivo</t>
  </si>
  <si>
    <t>Košík oválny, poly-ratan, rozmer (šxdxv) 10x23x6cm</t>
  </si>
  <si>
    <t>Odpadkové koše</t>
  </si>
  <si>
    <t>Odpadkový kôš plastový 58l, plastové prevedenie, rozmer: 750×400 mm</t>
  </si>
  <si>
    <t>Termoizolačná nádoba</t>
  </si>
  <si>
    <t>rozmer: 400 x 600 x 280 mm (šxhxv)
kapacita: 1 x GN1/1 - hl. 150  + 1 x GN1/1 - hl. 100 
Materiál: vysokoodolný polypropylén</t>
  </si>
  <si>
    <t>Servírovací vozík</t>
  </si>
  <si>
    <t>rozmer: 860x540x920 mm (šxhxv), rozteč medzi policami 565 mm, dve lisované police, konštrukcia z nerezovej ohýbanej rúrky, štyri pojazdové koliečka z toho dve brzdené, nosnosť 110 kg</t>
  </si>
  <si>
    <t>Doprava a vykládka materiálu pre nábytok</t>
  </si>
  <si>
    <t>Spolu bez DPH</t>
  </si>
  <si>
    <t>DPH</t>
  </si>
  <si>
    <t>Celkom s DPH</t>
  </si>
  <si>
    <t>Názov zákazky: Vybavenie kaviarne k projektu „Obnova národnej kultúrnej pamiatky – židovská škola Levice“</t>
  </si>
  <si>
    <t xml:space="preserve">Názov položky </t>
  </si>
  <si>
    <t>V prípade, že sa návrhu na plnenie kritérií nachádza presný výrobca, resp. presné značky tovarov, tak verejný obstarávateľ akceptuje aj ich ekvivalenty. Nacenenie ekvivalentov je potrebné uviesť a vyznačiť.</t>
  </si>
  <si>
    <t>Predložením tejto ponuky potvrdzujem, že vypracovaná cenová ponuka zodpovedá cenám obvyklým v danom mieste a čase.</t>
  </si>
  <si>
    <t>pozn.: Vyplňte žltým vyznačené miesta a identifikačné údaje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</si>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</sst>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€&quot;_ ;_ * \(#,##0.00\)\ &quot;€&quot;_ ;_ * &quot;-&quot;??_)\ &quot;€&quot;_ ;_ @_ "/>
    <numFmt numFmtId="165" formatCode="_ * #,##0.00_)&quot; €&quot;_ ;_ * \(#,##0.00&quot;) €&quot;_ ;_ * \-??_)&quot; €&quot;_ ;_ @_ "/>
  </numFmts>
  <fonts count="12" x14ac:knownFonts="1">
    <font>
      <sz val="12"/>
      <color theme="1"/>
      <name val="Aptos Narrow"/>
      <family val="2"/>
      <charset val="238"/>
      <scheme val="minor"/>
    </font>
    <font>
      <sz val="12"/>
      <color theme="1"/>
      <name val="Aptos Narrow"/>
      <family val="2"/>
      <charset val="238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name val="Aptos Narrow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79A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164" fontId="5" fillId="5" borderId="12" xfId="0" applyNumberFormat="1" applyFont="1" applyFill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12" xfId="1" applyFont="1" applyBorder="1" applyAlignment="1" applyProtection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64" fontId="10" fillId="0" borderId="12" xfId="1" applyFont="1" applyBorder="1" applyAlignment="1">
      <alignment horizontal="center" vertical="center"/>
    </xf>
    <xf numFmtId="164" fontId="10" fillId="0" borderId="12" xfId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164" fontId="10" fillId="0" borderId="12" xfId="0" applyNumberFormat="1" applyFont="1" applyBorder="1" applyAlignment="1">
      <alignment horizontal="center" vertical="center"/>
    </xf>
    <xf numFmtId="0" fontId="10" fillId="6" borderId="14" xfId="0" applyFont="1" applyFill="1" applyBorder="1" applyAlignment="1">
      <alignment vertical="center"/>
    </xf>
    <xf numFmtId="0" fontId="10" fillId="6" borderId="15" xfId="0" applyFont="1" applyFill="1" applyBorder="1" applyAlignment="1">
      <alignment vertical="center"/>
    </xf>
    <xf numFmtId="0" fontId="10" fillId="6" borderId="1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vertical="center"/>
    </xf>
    <xf numFmtId="0" fontId="10" fillId="0" borderId="0" xfId="0" applyFont="1"/>
    <xf numFmtId="0" fontId="5" fillId="7" borderId="14" xfId="0" applyFont="1" applyFill="1" applyBorder="1" applyAlignment="1">
      <alignment horizontal="left" vertical="center"/>
    </xf>
    <xf numFmtId="0" fontId="10" fillId="7" borderId="15" xfId="0" applyFont="1" applyFill="1" applyBorder="1" applyAlignment="1">
      <alignment horizontal="left" vertical="center"/>
    </xf>
    <xf numFmtId="0" fontId="5" fillId="7" borderId="15" xfId="0" applyFont="1" applyFill="1" applyBorder="1" applyAlignment="1">
      <alignment horizontal="left" vertical="center"/>
    </xf>
    <xf numFmtId="0" fontId="10" fillId="7" borderId="15" xfId="0" applyFont="1" applyFill="1" applyBorder="1" applyAlignment="1">
      <alignment horizontal="left" vertical="center" wrapText="1"/>
    </xf>
    <xf numFmtId="0" fontId="10" fillId="7" borderId="1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right" vertical="center"/>
    </xf>
    <xf numFmtId="164" fontId="5" fillId="7" borderId="16" xfId="0" applyNumberFormat="1" applyFont="1" applyFill="1" applyBorder="1" applyAlignment="1">
      <alignment horizontal="right" vertical="center"/>
    </xf>
    <xf numFmtId="0" fontId="5" fillId="7" borderId="17" xfId="0" applyFont="1" applyFill="1" applyBorder="1" applyAlignment="1">
      <alignment horizontal="left" vertical="center"/>
    </xf>
    <xf numFmtId="0" fontId="10" fillId="7" borderId="18" xfId="0" applyFont="1" applyFill="1" applyBorder="1" applyAlignment="1">
      <alignment horizontal="left" vertical="center"/>
    </xf>
    <xf numFmtId="0" fontId="5" fillId="7" borderId="18" xfId="0" applyFont="1" applyFill="1" applyBorder="1" applyAlignment="1">
      <alignment horizontal="left" vertical="center"/>
    </xf>
    <xf numFmtId="0" fontId="10" fillId="7" borderId="18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right" vertical="center"/>
    </xf>
    <xf numFmtId="9" fontId="5" fillId="7" borderId="13" xfId="0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right" vertical="center"/>
    </xf>
    <xf numFmtId="164" fontId="7" fillId="7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4" fontId="8" fillId="8" borderId="12" xfId="1" applyFont="1" applyFill="1" applyBorder="1" applyAlignment="1" applyProtection="1">
      <alignment horizontal="center" vertical="center"/>
    </xf>
    <xf numFmtId="164" fontId="10" fillId="8" borderId="12" xfId="1" applyFont="1" applyFill="1" applyBorder="1" applyAlignment="1" applyProtection="1">
      <alignment horizontal="right" vertical="center"/>
    </xf>
    <xf numFmtId="164" fontId="10" fillId="8" borderId="12" xfId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83</xdr:row>
      <xdr:rowOff>0</xdr:rowOff>
    </xdr:from>
    <xdr:to>
      <xdr:col>4</xdr:col>
      <xdr:colOff>2750127</xdr:colOff>
      <xdr:row>93</xdr:row>
      <xdr:rowOff>72735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C03C493F-332B-4EF3-81C9-88BD1BD8DD91}"/>
            </a:ext>
          </a:extLst>
        </xdr:cNvPr>
        <xdr:cNvSpPr txBox="1"/>
      </xdr:nvSpPr>
      <xdr:spPr>
        <a:xfrm>
          <a:off x="819150" y="38538150"/>
          <a:ext cx="6331527" cy="239683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</a:t>
          </a:r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IČ DPH: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Telefón: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E-mail: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Ponuku vypracoval:</a:t>
          </a:r>
        </a:p>
        <a:p>
          <a:endParaRPr lang="sk-SK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			Podpis: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46FAE-3CC9-405A-9FC9-A32C739C5EB7}">
  <dimension ref="B1:I105"/>
  <sheetViews>
    <sheetView showGridLines="0" tabSelected="1" topLeftCell="A49" zoomScale="40" zoomScaleNormal="40" workbookViewId="0">
      <selection activeCell="D9" sqref="D9"/>
    </sheetView>
  </sheetViews>
  <sheetFormatPr defaultColWidth="10.796875" defaultRowHeight="13.8" x14ac:dyDescent="0.25"/>
  <cols>
    <col min="1" max="1" width="10.796875" style="5"/>
    <col min="2" max="2" width="13.3984375" style="1" customWidth="1"/>
    <col min="3" max="3" width="10.59765625" style="2" customWidth="1"/>
    <col min="4" max="4" width="22.8984375" style="3" customWidth="1"/>
    <col min="5" max="5" width="58.69921875" style="3" customWidth="1"/>
    <col min="6" max="6" width="11" style="1" bestFit="1" customWidth="1"/>
    <col min="7" max="7" width="10.796875" style="1"/>
    <col min="8" max="8" width="14.296875" style="4" customWidth="1"/>
    <col min="9" max="9" width="16.59765625" style="1" customWidth="1"/>
    <col min="10" max="16384" width="10.796875" style="5"/>
  </cols>
  <sheetData>
    <row r="1" spans="2:9" ht="14.4" thickBot="1" x14ac:dyDescent="0.3"/>
    <row r="2" spans="2:9" ht="30.9" customHeight="1" thickBot="1" x14ac:dyDescent="0.3">
      <c r="B2" s="6" t="s">
        <v>0</v>
      </c>
      <c r="C2" s="7"/>
      <c r="D2" s="7"/>
      <c r="E2" s="7"/>
      <c r="F2" s="7"/>
      <c r="G2" s="7"/>
      <c r="H2" s="7"/>
      <c r="I2" s="8"/>
    </row>
    <row r="3" spans="2:9" ht="35.1" customHeight="1" thickBot="1" x14ac:dyDescent="0.3">
      <c r="B3" s="9" t="s">
        <v>153</v>
      </c>
      <c r="C3" s="10"/>
      <c r="D3" s="10"/>
      <c r="E3" s="10"/>
      <c r="F3" s="10"/>
      <c r="G3" s="10"/>
      <c r="H3" s="10"/>
      <c r="I3" s="11"/>
    </row>
    <row r="5" spans="2:9" s="1" customFormat="1" ht="39.9" customHeight="1" x14ac:dyDescent="0.3">
      <c r="B5" s="12" t="s">
        <v>1</v>
      </c>
      <c r="C5" s="12" t="s">
        <v>2</v>
      </c>
      <c r="D5" s="13" t="s">
        <v>154</v>
      </c>
      <c r="E5" s="12" t="s">
        <v>3</v>
      </c>
      <c r="F5" s="14" t="s">
        <v>4</v>
      </c>
      <c r="G5" s="14" t="s">
        <v>5</v>
      </c>
      <c r="H5" s="12" t="s">
        <v>6</v>
      </c>
      <c r="I5" s="12" t="s">
        <v>7</v>
      </c>
    </row>
    <row r="6" spans="2:9" ht="36.9" customHeight="1" thickBot="1" x14ac:dyDescent="0.3">
      <c r="B6" s="15" t="s">
        <v>8</v>
      </c>
      <c r="C6" s="16"/>
      <c r="D6" s="16"/>
      <c r="E6" s="17"/>
      <c r="F6" s="18"/>
      <c r="G6" s="16"/>
      <c r="H6" s="19"/>
      <c r="I6" s="20">
        <f>SUM(I7)</f>
        <v>0</v>
      </c>
    </row>
    <row r="7" spans="2:9" ht="19.8" customHeight="1" x14ac:dyDescent="0.25">
      <c r="B7" s="21"/>
      <c r="C7" s="22"/>
      <c r="D7" s="22"/>
      <c r="E7" s="22"/>
      <c r="F7" s="22"/>
      <c r="G7" s="22"/>
      <c r="H7" s="23"/>
      <c r="I7" s="24">
        <f>SUM(I8:I78)</f>
        <v>0</v>
      </c>
    </row>
    <row r="8" spans="2:9" ht="71.400000000000006" customHeight="1" x14ac:dyDescent="0.25">
      <c r="B8" s="25" t="s">
        <v>158</v>
      </c>
      <c r="C8" s="26"/>
      <c r="D8" s="27" t="s">
        <v>9</v>
      </c>
      <c r="E8" s="27" t="s">
        <v>10</v>
      </c>
      <c r="F8" s="28">
        <v>1</v>
      </c>
      <c r="G8" s="29" t="s">
        <v>11</v>
      </c>
      <c r="H8" s="70"/>
      <c r="I8" s="30">
        <f t="shared" ref="I8:I16" si="0">SUM(H8*F8)</f>
        <v>0</v>
      </c>
    </row>
    <row r="9" spans="2:9" ht="115.8" customHeight="1" x14ac:dyDescent="0.25">
      <c r="B9" s="25" t="s">
        <v>159</v>
      </c>
      <c r="C9" s="26"/>
      <c r="D9" s="27" t="s">
        <v>12</v>
      </c>
      <c r="E9" s="27" t="s">
        <v>13</v>
      </c>
      <c r="F9" s="28">
        <v>1</v>
      </c>
      <c r="G9" s="29" t="s">
        <v>11</v>
      </c>
      <c r="H9" s="70"/>
      <c r="I9" s="30">
        <f t="shared" si="0"/>
        <v>0</v>
      </c>
    </row>
    <row r="10" spans="2:9" ht="163.80000000000001" customHeight="1" x14ac:dyDescent="0.25">
      <c r="B10" s="25" t="s">
        <v>160</v>
      </c>
      <c r="C10" s="26"/>
      <c r="D10" s="27" t="s">
        <v>14</v>
      </c>
      <c r="E10" s="27" t="s">
        <v>15</v>
      </c>
      <c r="F10" s="28">
        <v>1</v>
      </c>
      <c r="G10" s="29" t="s">
        <v>11</v>
      </c>
      <c r="H10" s="70"/>
      <c r="I10" s="30">
        <f t="shared" si="0"/>
        <v>0</v>
      </c>
    </row>
    <row r="11" spans="2:9" ht="115.2" x14ac:dyDescent="0.25">
      <c r="B11" s="25" t="s">
        <v>161</v>
      </c>
      <c r="C11" s="26"/>
      <c r="D11" s="27" t="s">
        <v>16</v>
      </c>
      <c r="E11" s="27" t="s">
        <v>17</v>
      </c>
      <c r="F11" s="28">
        <v>1</v>
      </c>
      <c r="G11" s="29" t="s">
        <v>11</v>
      </c>
      <c r="H11" s="70"/>
      <c r="I11" s="30">
        <f t="shared" si="0"/>
        <v>0</v>
      </c>
    </row>
    <row r="12" spans="2:9" ht="259.2" customHeight="1" x14ac:dyDescent="0.25">
      <c r="B12" s="25" t="s">
        <v>162</v>
      </c>
      <c r="C12" s="26"/>
      <c r="D12" s="27" t="s">
        <v>18</v>
      </c>
      <c r="E12" s="27" t="s">
        <v>19</v>
      </c>
      <c r="F12" s="28">
        <v>1</v>
      </c>
      <c r="G12" s="29" t="s">
        <v>11</v>
      </c>
      <c r="H12" s="70"/>
      <c r="I12" s="30">
        <f t="shared" si="0"/>
        <v>0</v>
      </c>
    </row>
    <row r="13" spans="2:9" ht="176.4" customHeight="1" x14ac:dyDescent="0.25">
      <c r="B13" s="25" t="s">
        <v>163</v>
      </c>
      <c r="C13" s="26"/>
      <c r="D13" s="27" t="s">
        <v>20</v>
      </c>
      <c r="E13" s="27" t="s">
        <v>21</v>
      </c>
      <c r="F13" s="28">
        <v>1</v>
      </c>
      <c r="G13" s="29" t="s">
        <v>11</v>
      </c>
      <c r="H13" s="70"/>
      <c r="I13" s="30">
        <f t="shared" si="0"/>
        <v>0</v>
      </c>
    </row>
    <row r="14" spans="2:9" ht="126.6" customHeight="1" x14ac:dyDescent="0.25">
      <c r="B14" s="25" t="s">
        <v>164</v>
      </c>
      <c r="C14" s="26"/>
      <c r="D14" s="27" t="s">
        <v>22</v>
      </c>
      <c r="E14" s="27" t="s">
        <v>23</v>
      </c>
      <c r="F14" s="28">
        <v>1</v>
      </c>
      <c r="G14" s="29" t="s">
        <v>11</v>
      </c>
      <c r="H14" s="70"/>
      <c r="I14" s="30">
        <f t="shared" si="0"/>
        <v>0</v>
      </c>
    </row>
    <row r="15" spans="2:9" ht="87.6" customHeight="1" x14ac:dyDescent="0.25">
      <c r="B15" s="25" t="s">
        <v>165</v>
      </c>
      <c r="C15" s="26"/>
      <c r="D15" s="27" t="s">
        <v>24</v>
      </c>
      <c r="E15" s="27" t="s">
        <v>25</v>
      </c>
      <c r="F15" s="28">
        <v>1</v>
      </c>
      <c r="G15" s="29" t="s">
        <v>11</v>
      </c>
      <c r="H15" s="70"/>
      <c r="I15" s="30">
        <f t="shared" si="0"/>
        <v>0</v>
      </c>
    </row>
    <row r="16" spans="2:9" ht="332.4" customHeight="1" x14ac:dyDescent="0.25">
      <c r="B16" s="25" t="s">
        <v>166</v>
      </c>
      <c r="C16" s="26"/>
      <c r="D16" s="27" t="s">
        <v>26</v>
      </c>
      <c r="E16" s="27" t="s">
        <v>27</v>
      </c>
      <c r="F16" s="28">
        <v>1</v>
      </c>
      <c r="G16" s="29" t="s">
        <v>11</v>
      </c>
      <c r="H16" s="70"/>
      <c r="I16" s="30">
        <f t="shared" si="0"/>
        <v>0</v>
      </c>
    </row>
    <row r="17" spans="2:9" ht="14.4" x14ac:dyDescent="0.25">
      <c r="B17" s="25" t="s">
        <v>167</v>
      </c>
      <c r="C17" s="31"/>
      <c r="D17" s="32" t="s">
        <v>28</v>
      </c>
      <c r="E17" s="32" t="s">
        <v>29</v>
      </c>
      <c r="F17" s="33">
        <v>1</v>
      </c>
      <c r="G17" s="33" t="s">
        <v>30</v>
      </c>
      <c r="H17" s="71"/>
      <c r="I17" s="34">
        <f>SUM(H17*F17)</f>
        <v>0</v>
      </c>
    </row>
    <row r="18" spans="2:9" ht="14.4" x14ac:dyDescent="0.25">
      <c r="B18" s="25" t="s">
        <v>168</v>
      </c>
      <c r="C18" s="31"/>
      <c r="D18" s="32" t="s">
        <v>31</v>
      </c>
      <c r="E18" s="32" t="s">
        <v>32</v>
      </c>
      <c r="F18" s="33">
        <v>1</v>
      </c>
      <c r="G18" s="33" t="s">
        <v>30</v>
      </c>
      <c r="H18" s="71"/>
      <c r="I18" s="34">
        <f>SUM(H18*F18)</f>
        <v>0</v>
      </c>
    </row>
    <row r="19" spans="2:9" ht="14.4" x14ac:dyDescent="0.25">
      <c r="B19" s="25" t="s">
        <v>169</v>
      </c>
      <c r="C19" s="31"/>
      <c r="D19" s="32" t="s">
        <v>33</v>
      </c>
      <c r="E19" s="32" t="s">
        <v>34</v>
      </c>
      <c r="F19" s="33">
        <v>30</v>
      </c>
      <c r="G19" s="33" t="s">
        <v>30</v>
      </c>
      <c r="H19" s="72"/>
      <c r="I19" s="35">
        <f>SUM(H19*F19)</f>
        <v>0</v>
      </c>
    </row>
    <row r="20" spans="2:9" ht="14.4" x14ac:dyDescent="0.25">
      <c r="B20" s="33">
        <v>13</v>
      </c>
      <c r="C20" s="31"/>
      <c r="D20" s="32" t="s">
        <v>35</v>
      </c>
      <c r="E20" s="32" t="s">
        <v>36</v>
      </c>
      <c r="F20" s="33">
        <v>30</v>
      </c>
      <c r="G20" s="33" t="s">
        <v>30</v>
      </c>
      <c r="H20" s="72"/>
      <c r="I20" s="35">
        <f>SUM(H20*F20)</f>
        <v>0</v>
      </c>
    </row>
    <row r="21" spans="2:9" ht="14.4" x14ac:dyDescent="0.25">
      <c r="B21" s="33">
        <v>14</v>
      </c>
      <c r="C21" s="31"/>
      <c r="D21" s="32" t="s">
        <v>37</v>
      </c>
      <c r="E21" s="32" t="s">
        <v>38</v>
      </c>
      <c r="F21" s="33">
        <v>100</v>
      </c>
      <c r="G21" s="33" t="s">
        <v>11</v>
      </c>
      <c r="H21" s="72"/>
      <c r="I21" s="35">
        <f t="shared" ref="I21:I77" si="1">SUM(H21*F21)</f>
        <v>0</v>
      </c>
    </row>
    <row r="22" spans="2:9" ht="14.4" x14ac:dyDescent="0.25">
      <c r="B22" s="33">
        <v>15</v>
      </c>
      <c r="C22" s="31"/>
      <c r="D22" s="32" t="s">
        <v>39</v>
      </c>
      <c r="E22" s="32" t="s">
        <v>40</v>
      </c>
      <c r="F22" s="33">
        <v>100</v>
      </c>
      <c r="G22" s="33" t="s">
        <v>11</v>
      </c>
      <c r="H22" s="72"/>
      <c r="I22" s="35">
        <f t="shared" si="1"/>
        <v>0</v>
      </c>
    </row>
    <row r="23" spans="2:9" ht="14.4" x14ac:dyDescent="0.25">
      <c r="B23" s="33">
        <v>16</v>
      </c>
      <c r="C23" s="31"/>
      <c r="D23" s="32" t="s">
        <v>41</v>
      </c>
      <c r="E23" s="32" t="s">
        <v>42</v>
      </c>
      <c r="F23" s="33">
        <v>100</v>
      </c>
      <c r="G23" s="33" t="s">
        <v>11</v>
      </c>
      <c r="H23" s="72"/>
      <c r="I23" s="35">
        <f t="shared" si="1"/>
        <v>0</v>
      </c>
    </row>
    <row r="24" spans="2:9" ht="14.4" x14ac:dyDescent="0.25">
      <c r="B24" s="33">
        <v>17</v>
      </c>
      <c r="C24" s="31"/>
      <c r="D24" s="32" t="s">
        <v>43</v>
      </c>
      <c r="E24" s="32" t="s">
        <v>44</v>
      </c>
      <c r="F24" s="33">
        <v>100</v>
      </c>
      <c r="G24" s="33" t="s">
        <v>11</v>
      </c>
      <c r="H24" s="72"/>
      <c r="I24" s="35">
        <f t="shared" si="1"/>
        <v>0</v>
      </c>
    </row>
    <row r="25" spans="2:9" ht="14.4" x14ac:dyDescent="0.25">
      <c r="B25" s="33">
        <v>18</v>
      </c>
      <c r="C25" s="31"/>
      <c r="D25" s="32" t="s">
        <v>45</v>
      </c>
      <c r="E25" s="32" t="s">
        <v>46</v>
      </c>
      <c r="F25" s="33">
        <v>100</v>
      </c>
      <c r="G25" s="33" t="s">
        <v>11</v>
      </c>
      <c r="H25" s="72"/>
      <c r="I25" s="35">
        <f t="shared" si="1"/>
        <v>0</v>
      </c>
    </row>
    <row r="26" spans="2:9" ht="14.4" x14ac:dyDescent="0.25">
      <c r="B26" s="33">
        <v>19</v>
      </c>
      <c r="C26" s="31"/>
      <c r="D26" s="32" t="s">
        <v>47</v>
      </c>
      <c r="E26" s="32" t="s">
        <v>48</v>
      </c>
      <c r="F26" s="33">
        <v>100</v>
      </c>
      <c r="G26" s="33" t="s">
        <v>11</v>
      </c>
      <c r="H26" s="72"/>
      <c r="I26" s="35">
        <f t="shared" si="1"/>
        <v>0</v>
      </c>
    </row>
    <row r="27" spans="2:9" ht="28.8" x14ac:dyDescent="0.25">
      <c r="B27" s="33">
        <v>20</v>
      </c>
      <c r="C27" s="31"/>
      <c r="D27" s="32" t="s">
        <v>49</v>
      </c>
      <c r="E27" s="32" t="s">
        <v>50</v>
      </c>
      <c r="F27" s="33">
        <v>25</v>
      </c>
      <c r="G27" s="33" t="s">
        <v>30</v>
      </c>
      <c r="H27" s="72"/>
      <c r="I27" s="35">
        <f t="shared" si="1"/>
        <v>0</v>
      </c>
    </row>
    <row r="28" spans="2:9" ht="28.8" x14ac:dyDescent="0.25">
      <c r="B28" s="33">
        <v>21</v>
      </c>
      <c r="C28" s="31"/>
      <c r="D28" s="32" t="s">
        <v>51</v>
      </c>
      <c r="E28" s="32" t="s">
        <v>52</v>
      </c>
      <c r="F28" s="33">
        <v>10</v>
      </c>
      <c r="G28" s="33" t="s">
        <v>30</v>
      </c>
      <c r="H28" s="72"/>
      <c r="I28" s="35">
        <f t="shared" si="1"/>
        <v>0</v>
      </c>
    </row>
    <row r="29" spans="2:9" ht="28.8" x14ac:dyDescent="0.25">
      <c r="B29" s="33">
        <v>22</v>
      </c>
      <c r="C29" s="31"/>
      <c r="D29" s="32" t="s">
        <v>53</v>
      </c>
      <c r="E29" s="32" t="s">
        <v>54</v>
      </c>
      <c r="F29" s="33">
        <v>25</v>
      </c>
      <c r="G29" s="33" t="s">
        <v>30</v>
      </c>
      <c r="H29" s="72"/>
      <c r="I29" s="35">
        <f t="shared" si="1"/>
        <v>0</v>
      </c>
    </row>
    <row r="30" spans="2:9" ht="14.4" x14ac:dyDescent="0.25">
      <c r="B30" s="33">
        <v>23</v>
      </c>
      <c r="C30" s="31"/>
      <c r="D30" s="32" t="s">
        <v>55</v>
      </c>
      <c r="E30" s="32" t="s">
        <v>56</v>
      </c>
      <c r="F30" s="33">
        <v>25</v>
      </c>
      <c r="G30" s="33" t="s">
        <v>30</v>
      </c>
      <c r="H30" s="72"/>
      <c r="I30" s="35">
        <f t="shared" si="1"/>
        <v>0</v>
      </c>
    </row>
    <row r="31" spans="2:9" ht="28.8" x14ac:dyDescent="0.25">
      <c r="B31" s="33">
        <v>24</v>
      </c>
      <c r="C31" s="31"/>
      <c r="D31" s="32" t="s">
        <v>57</v>
      </c>
      <c r="E31" s="32" t="s">
        <v>58</v>
      </c>
      <c r="F31" s="33">
        <v>30</v>
      </c>
      <c r="G31" s="33" t="s">
        <v>30</v>
      </c>
      <c r="H31" s="72"/>
      <c r="I31" s="35">
        <f t="shared" si="1"/>
        <v>0</v>
      </c>
    </row>
    <row r="32" spans="2:9" ht="34.799999999999997" customHeight="1" x14ac:dyDescent="0.25">
      <c r="B32" s="33">
        <v>25</v>
      </c>
      <c r="C32" s="31"/>
      <c r="D32" s="32" t="s">
        <v>59</v>
      </c>
      <c r="E32" s="32" t="s">
        <v>60</v>
      </c>
      <c r="F32" s="33">
        <v>10</v>
      </c>
      <c r="G32" s="33" t="s">
        <v>30</v>
      </c>
      <c r="H32" s="72"/>
      <c r="I32" s="35">
        <f t="shared" si="1"/>
        <v>0</v>
      </c>
    </row>
    <row r="33" spans="2:9" ht="14.4" x14ac:dyDescent="0.25">
      <c r="B33" s="33">
        <v>26</v>
      </c>
      <c r="C33" s="31"/>
      <c r="D33" s="32" t="s">
        <v>61</v>
      </c>
      <c r="E33" s="32" t="s">
        <v>62</v>
      </c>
      <c r="F33" s="33">
        <v>5</v>
      </c>
      <c r="G33" s="33" t="s">
        <v>11</v>
      </c>
      <c r="H33" s="72"/>
      <c r="I33" s="35">
        <f t="shared" si="1"/>
        <v>0</v>
      </c>
    </row>
    <row r="34" spans="2:9" ht="14.4" x14ac:dyDescent="0.25">
      <c r="B34" s="33">
        <v>27</v>
      </c>
      <c r="C34" s="31"/>
      <c r="D34" s="32" t="s">
        <v>63</v>
      </c>
      <c r="E34" s="32" t="s">
        <v>64</v>
      </c>
      <c r="F34" s="33">
        <v>1</v>
      </c>
      <c r="G34" s="33" t="s">
        <v>11</v>
      </c>
      <c r="H34" s="72"/>
      <c r="I34" s="35">
        <f t="shared" si="1"/>
        <v>0</v>
      </c>
    </row>
    <row r="35" spans="2:9" ht="14.4" x14ac:dyDescent="0.25">
      <c r="B35" s="33">
        <v>28</v>
      </c>
      <c r="C35" s="31"/>
      <c r="D35" s="32" t="s">
        <v>65</v>
      </c>
      <c r="E35" s="32" t="s">
        <v>66</v>
      </c>
      <c r="F35" s="33">
        <v>4</v>
      </c>
      <c r="G35" s="33" t="s">
        <v>11</v>
      </c>
      <c r="H35" s="72"/>
      <c r="I35" s="35">
        <f t="shared" si="1"/>
        <v>0</v>
      </c>
    </row>
    <row r="36" spans="2:9" ht="14.4" x14ac:dyDescent="0.25">
      <c r="B36" s="33">
        <v>29</v>
      </c>
      <c r="C36" s="31"/>
      <c r="D36" s="32" t="s">
        <v>67</v>
      </c>
      <c r="E36" s="32" t="s">
        <v>68</v>
      </c>
      <c r="F36" s="33">
        <v>4</v>
      </c>
      <c r="G36" s="33" t="s">
        <v>11</v>
      </c>
      <c r="H36" s="72"/>
      <c r="I36" s="35">
        <f t="shared" si="1"/>
        <v>0</v>
      </c>
    </row>
    <row r="37" spans="2:9" ht="28.8" x14ac:dyDescent="0.25">
      <c r="B37" s="33">
        <v>30</v>
      </c>
      <c r="C37" s="31"/>
      <c r="D37" s="32" t="s">
        <v>69</v>
      </c>
      <c r="E37" s="32" t="s">
        <v>70</v>
      </c>
      <c r="F37" s="33">
        <v>4</v>
      </c>
      <c r="G37" s="33" t="s">
        <v>11</v>
      </c>
      <c r="H37" s="72"/>
      <c r="I37" s="35">
        <f t="shared" si="1"/>
        <v>0</v>
      </c>
    </row>
    <row r="38" spans="2:9" ht="43.2" x14ac:dyDescent="0.25">
      <c r="B38" s="33">
        <v>31</v>
      </c>
      <c r="C38" s="31"/>
      <c r="D38" s="32" t="s">
        <v>71</v>
      </c>
      <c r="E38" s="32" t="s">
        <v>72</v>
      </c>
      <c r="F38" s="33">
        <v>1</v>
      </c>
      <c r="G38" s="33" t="s">
        <v>11</v>
      </c>
      <c r="H38" s="72"/>
      <c r="I38" s="35">
        <f t="shared" si="1"/>
        <v>0</v>
      </c>
    </row>
    <row r="39" spans="2:9" ht="43.2" x14ac:dyDescent="0.25">
      <c r="B39" s="33">
        <v>32</v>
      </c>
      <c r="C39" s="31"/>
      <c r="D39" s="32" t="s">
        <v>73</v>
      </c>
      <c r="E39" s="32" t="s">
        <v>74</v>
      </c>
      <c r="F39" s="33">
        <v>10</v>
      </c>
      <c r="G39" s="33" t="s">
        <v>30</v>
      </c>
      <c r="H39" s="72"/>
      <c r="I39" s="35">
        <f t="shared" si="1"/>
        <v>0</v>
      </c>
    </row>
    <row r="40" spans="2:9" ht="28.8" x14ac:dyDescent="0.25">
      <c r="B40" s="33">
        <v>33</v>
      </c>
      <c r="C40" s="31"/>
      <c r="D40" s="32" t="s">
        <v>75</v>
      </c>
      <c r="E40" s="32" t="s">
        <v>76</v>
      </c>
      <c r="F40" s="33">
        <v>20</v>
      </c>
      <c r="G40" s="33" t="s">
        <v>30</v>
      </c>
      <c r="H40" s="72"/>
      <c r="I40" s="35">
        <f t="shared" si="1"/>
        <v>0</v>
      </c>
    </row>
    <row r="41" spans="2:9" ht="14.4" x14ac:dyDescent="0.25">
      <c r="B41" s="33">
        <v>34</v>
      </c>
      <c r="C41" s="31"/>
      <c r="D41" s="32" t="s">
        <v>77</v>
      </c>
      <c r="E41" s="32" t="s">
        <v>78</v>
      </c>
      <c r="F41" s="33">
        <v>10</v>
      </c>
      <c r="G41" s="33" t="s">
        <v>11</v>
      </c>
      <c r="H41" s="72"/>
      <c r="I41" s="35">
        <f t="shared" si="1"/>
        <v>0</v>
      </c>
    </row>
    <row r="42" spans="2:9" ht="28.8" x14ac:dyDescent="0.25">
      <c r="B42" s="33">
        <v>35</v>
      </c>
      <c r="C42" s="31"/>
      <c r="D42" s="32" t="s">
        <v>79</v>
      </c>
      <c r="E42" s="32" t="s">
        <v>80</v>
      </c>
      <c r="F42" s="33">
        <v>10</v>
      </c>
      <c r="G42" s="33" t="s">
        <v>30</v>
      </c>
      <c r="H42" s="72"/>
      <c r="I42" s="35">
        <f t="shared" si="1"/>
        <v>0</v>
      </c>
    </row>
    <row r="43" spans="2:9" ht="14.4" x14ac:dyDescent="0.25">
      <c r="B43" s="33">
        <v>36</v>
      </c>
      <c r="C43" s="31"/>
      <c r="D43" s="32" t="s">
        <v>81</v>
      </c>
      <c r="E43" s="32" t="s">
        <v>82</v>
      </c>
      <c r="F43" s="33">
        <v>3</v>
      </c>
      <c r="G43" s="33" t="s">
        <v>11</v>
      </c>
      <c r="H43" s="72"/>
      <c r="I43" s="35">
        <f t="shared" si="1"/>
        <v>0</v>
      </c>
    </row>
    <row r="44" spans="2:9" ht="14.4" x14ac:dyDescent="0.25">
      <c r="B44" s="33">
        <v>37</v>
      </c>
      <c r="C44" s="31"/>
      <c r="D44" s="32" t="s">
        <v>83</v>
      </c>
      <c r="E44" s="32" t="s">
        <v>84</v>
      </c>
      <c r="F44" s="33">
        <v>20</v>
      </c>
      <c r="G44" s="33" t="s">
        <v>11</v>
      </c>
      <c r="H44" s="72"/>
      <c r="I44" s="36">
        <f t="shared" si="1"/>
        <v>0</v>
      </c>
    </row>
    <row r="45" spans="2:9" ht="28.8" x14ac:dyDescent="0.25">
      <c r="B45" s="33">
        <v>38</v>
      </c>
      <c r="C45" s="31"/>
      <c r="D45" s="32" t="s">
        <v>85</v>
      </c>
      <c r="E45" s="32" t="s">
        <v>86</v>
      </c>
      <c r="F45" s="33">
        <v>10</v>
      </c>
      <c r="G45" s="33" t="s">
        <v>11</v>
      </c>
      <c r="H45" s="72"/>
      <c r="I45" s="36">
        <f t="shared" si="1"/>
        <v>0</v>
      </c>
    </row>
    <row r="46" spans="2:9" ht="14.4" x14ac:dyDescent="0.25">
      <c r="B46" s="33">
        <v>39</v>
      </c>
      <c r="C46" s="31"/>
      <c r="D46" s="32" t="s">
        <v>87</v>
      </c>
      <c r="E46" s="32" t="s">
        <v>88</v>
      </c>
      <c r="F46" s="33">
        <v>10</v>
      </c>
      <c r="G46" s="33" t="s">
        <v>89</v>
      </c>
      <c r="H46" s="72"/>
      <c r="I46" s="36">
        <f t="shared" si="1"/>
        <v>0</v>
      </c>
    </row>
    <row r="47" spans="2:9" ht="14.4" x14ac:dyDescent="0.25">
      <c r="B47" s="33">
        <v>40</v>
      </c>
      <c r="C47" s="31"/>
      <c r="D47" s="32" t="s">
        <v>90</v>
      </c>
      <c r="E47" s="32" t="s">
        <v>91</v>
      </c>
      <c r="F47" s="33">
        <v>3</v>
      </c>
      <c r="G47" s="33" t="s">
        <v>11</v>
      </c>
      <c r="H47" s="72"/>
      <c r="I47" s="35">
        <f t="shared" si="1"/>
        <v>0</v>
      </c>
    </row>
    <row r="48" spans="2:9" ht="40.799999999999997" customHeight="1" x14ac:dyDescent="0.25">
      <c r="B48" s="33">
        <v>41</v>
      </c>
      <c r="C48" s="31"/>
      <c r="D48" s="32" t="s">
        <v>92</v>
      </c>
      <c r="E48" s="32" t="s">
        <v>93</v>
      </c>
      <c r="F48" s="33">
        <v>3</v>
      </c>
      <c r="G48" s="33" t="s">
        <v>11</v>
      </c>
      <c r="H48" s="72"/>
      <c r="I48" s="35">
        <f t="shared" si="1"/>
        <v>0</v>
      </c>
    </row>
    <row r="49" spans="2:9" ht="178.2" customHeight="1" x14ac:dyDescent="0.25">
      <c r="B49" s="33">
        <v>42</v>
      </c>
      <c r="C49" s="31"/>
      <c r="D49" s="32" t="s">
        <v>94</v>
      </c>
      <c r="E49" s="32" t="s">
        <v>95</v>
      </c>
      <c r="F49" s="33">
        <v>1</v>
      </c>
      <c r="G49" s="33" t="s">
        <v>30</v>
      </c>
      <c r="H49" s="72"/>
      <c r="I49" s="35">
        <f t="shared" si="1"/>
        <v>0</v>
      </c>
    </row>
    <row r="50" spans="2:9" ht="14.4" x14ac:dyDescent="0.25">
      <c r="B50" s="33">
        <v>43</v>
      </c>
      <c r="C50" s="31"/>
      <c r="D50" s="32" t="s">
        <v>96</v>
      </c>
      <c r="E50" s="32" t="s">
        <v>97</v>
      </c>
      <c r="F50" s="33">
        <v>2</v>
      </c>
      <c r="G50" s="33" t="s">
        <v>11</v>
      </c>
      <c r="H50" s="72"/>
      <c r="I50" s="35">
        <f t="shared" si="1"/>
        <v>0</v>
      </c>
    </row>
    <row r="51" spans="2:9" ht="14.4" x14ac:dyDescent="0.25">
      <c r="B51" s="33">
        <v>44</v>
      </c>
      <c r="C51" s="31"/>
      <c r="D51" s="32" t="s">
        <v>98</v>
      </c>
      <c r="E51" s="32" t="s">
        <v>99</v>
      </c>
      <c r="F51" s="33">
        <v>2</v>
      </c>
      <c r="G51" s="33" t="s">
        <v>11</v>
      </c>
      <c r="H51" s="72"/>
      <c r="I51" s="35">
        <f t="shared" si="1"/>
        <v>0</v>
      </c>
    </row>
    <row r="52" spans="2:9" ht="43.2" x14ac:dyDescent="0.25">
      <c r="B52" s="33">
        <v>45</v>
      </c>
      <c r="C52" s="31"/>
      <c r="D52" s="32" t="s">
        <v>100</v>
      </c>
      <c r="E52" s="32" t="s">
        <v>101</v>
      </c>
      <c r="F52" s="33">
        <v>30</v>
      </c>
      <c r="G52" s="33" t="s">
        <v>30</v>
      </c>
      <c r="H52" s="72"/>
      <c r="I52" s="35">
        <f t="shared" si="1"/>
        <v>0</v>
      </c>
    </row>
    <row r="53" spans="2:9" ht="43.2" x14ac:dyDescent="0.25">
      <c r="B53" s="33">
        <v>46</v>
      </c>
      <c r="C53" s="31"/>
      <c r="D53" s="32" t="s">
        <v>102</v>
      </c>
      <c r="E53" s="32" t="s">
        <v>103</v>
      </c>
      <c r="F53" s="33">
        <v>30</v>
      </c>
      <c r="G53" s="33" t="s">
        <v>30</v>
      </c>
      <c r="H53" s="72"/>
      <c r="I53" s="35">
        <f t="shared" si="1"/>
        <v>0</v>
      </c>
    </row>
    <row r="54" spans="2:9" ht="43.2" x14ac:dyDescent="0.25">
      <c r="B54" s="33">
        <v>47</v>
      </c>
      <c r="C54" s="31"/>
      <c r="D54" s="32" t="s">
        <v>104</v>
      </c>
      <c r="E54" s="32" t="s">
        <v>105</v>
      </c>
      <c r="F54" s="33">
        <v>30</v>
      </c>
      <c r="G54" s="33" t="s">
        <v>30</v>
      </c>
      <c r="H54" s="72"/>
      <c r="I54" s="35">
        <f t="shared" si="1"/>
        <v>0</v>
      </c>
    </row>
    <row r="55" spans="2:9" ht="28.8" x14ac:dyDescent="0.25">
      <c r="B55" s="33">
        <v>48</v>
      </c>
      <c r="C55" s="31"/>
      <c r="D55" s="32" t="s">
        <v>106</v>
      </c>
      <c r="E55" s="32" t="s">
        <v>107</v>
      </c>
      <c r="F55" s="33">
        <v>20</v>
      </c>
      <c r="G55" s="33" t="s">
        <v>11</v>
      </c>
      <c r="H55" s="72"/>
      <c r="I55" s="35">
        <f t="shared" si="1"/>
        <v>0</v>
      </c>
    </row>
    <row r="56" spans="2:9" ht="36.6" customHeight="1" x14ac:dyDescent="0.25">
      <c r="B56" s="33">
        <v>49</v>
      </c>
      <c r="C56" s="31"/>
      <c r="D56" s="32" t="s">
        <v>108</v>
      </c>
      <c r="E56" s="32" t="s">
        <v>109</v>
      </c>
      <c r="F56" s="33">
        <v>20</v>
      </c>
      <c r="G56" s="33" t="s">
        <v>11</v>
      </c>
      <c r="H56" s="72"/>
      <c r="I56" s="35">
        <f t="shared" si="1"/>
        <v>0</v>
      </c>
    </row>
    <row r="57" spans="2:9" ht="14.4" x14ac:dyDescent="0.25">
      <c r="B57" s="33">
        <v>50</v>
      </c>
      <c r="C57" s="31"/>
      <c r="D57" s="32" t="s">
        <v>110</v>
      </c>
      <c r="E57" s="32" t="s">
        <v>111</v>
      </c>
      <c r="F57" s="33">
        <v>6</v>
      </c>
      <c r="G57" s="33" t="s">
        <v>11</v>
      </c>
      <c r="H57" s="72"/>
      <c r="I57" s="35">
        <f t="shared" si="1"/>
        <v>0</v>
      </c>
    </row>
    <row r="58" spans="2:9" ht="14.4" x14ac:dyDescent="0.25">
      <c r="B58" s="33">
        <v>51</v>
      </c>
      <c r="C58" s="31"/>
      <c r="D58" s="32" t="s">
        <v>112</v>
      </c>
      <c r="E58" s="32" t="s">
        <v>113</v>
      </c>
      <c r="F58" s="33">
        <v>2</v>
      </c>
      <c r="G58" s="33" t="s">
        <v>11</v>
      </c>
      <c r="H58" s="72"/>
      <c r="I58" s="35">
        <f t="shared" si="1"/>
        <v>0</v>
      </c>
    </row>
    <row r="59" spans="2:9" ht="14.4" x14ac:dyDescent="0.25">
      <c r="B59" s="33">
        <v>52</v>
      </c>
      <c r="C59" s="31"/>
      <c r="D59" s="32" t="s">
        <v>114</v>
      </c>
      <c r="E59" s="32" t="s">
        <v>115</v>
      </c>
      <c r="F59" s="33">
        <v>2</v>
      </c>
      <c r="G59" s="33" t="s">
        <v>11</v>
      </c>
      <c r="H59" s="72"/>
      <c r="I59" s="35">
        <f t="shared" si="1"/>
        <v>0</v>
      </c>
    </row>
    <row r="60" spans="2:9" ht="14.4" x14ac:dyDescent="0.25">
      <c r="B60" s="33">
        <v>53</v>
      </c>
      <c r="C60" s="31"/>
      <c r="D60" s="32" t="s">
        <v>114</v>
      </c>
      <c r="E60" s="32" t="s">
        <v>116</v>
      </c>
      <c r="F60" s="33">
        <v>2</v>
      </c>
      <c r="G60" s="33" t="s">
        <v>11</v>
      </c>
      <c r="H60" s="72"/>
      <c r="I60" s="35">
        <f t="shared" si="1"/>
        <v>0</v>
      </c>
    </row>
    <row r="61" spans="2:9" ht="14.4" x14ac:dyDescent="0.25">
      <c r="B61" s="33">
        <v>54</v>
      </c>
      <c r="C61" s="31"/>
      <c r="D61" s="32" t="s">
        <v>117</v>
      </c>
      <c r="E61" s="32" t="s">
        <v>118</v>
      </c>
      <c r="F61" s="33">
        <v>10</v>
      </c>
      <c r="G61" s="33" t="s">
        <v>11</v>
      </c>
      <c r="H61" s="72"/>
      <c r="I61" s="35">
        <f t="shared" si="1"/>
        <v>0</v>
      </c>
    </row>
    <row r="62" spans="2:9" ht="14.4" x14ac:dyDescent="0.25">
      <c r="B62" s="33">
        <v>55</v>
      </c>
      <c r="C62" s="31"/>
      <c r="D62" s="32" t="s">
        <v>119</v>
      </c>
      <c r="E62" s="32" t="s">
        <v>120</v>
      </c>
      <c r="F62" s="33">
        <v>10</v>
      </c>
      <c r="G62" s="33" t="s">
        <v>11</v>
      </c>
      <c r="H62" s="72"/>
      <c r="I62" s="35">
        <f t="shared" si="1"/>
        <v>0</v>
      </c>
    </row>
    <row r="63" spans="2:9" ht="14.4" x14ac:dyDescent="0.25">
      <c r="B63" s="33">
        <v>56</v>
      </c>
      <c r="C63" s="31"/>
      <c r="D63" s="32" t="s">
        <v>121</v>
      </c>
      <c r="E63" s="32" t="s">
        <v>122</v>
      </c>
      <c r="F63" s="33">
        <v>10</v>
      </c>
      <c r="G63" s="33" t="s">
        <v>11</v>
      </c>
      <c r="H63" s="72"/>
      <c r="I63" s="35">
        <f t="shared" si="1"/>
        <v>0</v>
      </c>
    </row>
    <row r="64" spans="2:9" ht="14.4" x14ac:dyDescent="0.25">
      <c r="B64" s="33">
        <v>57</v>
      </c>
      <c r="C64" s="31"/>
      <c r="D64" s="32" t="s">
        <v>121</v>
      </c>
      <c r="E64" s="32" t="s">
        <v>123</v>
      </c>
      <c r="F64" s="33">
        <v>10</v>
      </c>
      <c r="G64" s="33" t="s">
        <v>11</v>
      </c>
      <c r="H64" s="72"/>
      <c r="I64" s="35">
        <f t="shared" si="1"/>
        <v>0</v>
      </c>
    </row>
    <row r="65" spans="2:9" ht="14.4" x14ac:dyDescent="0.25">
      <c r="B65" s="33">
        <v>58</v>
      </c>
      <c r="C65" s="31"/>
      <c r="D65" s="32" t="s">
        <v>124</v>
      </c>
      <c r="E65" s="32" t="s">
        <v>125</v>
      </c>
      <c r="F65" s="33">
        <v>5</v>
      </c>
      <c r="G65" s="33" t="s">
        <v>11</v>
      </c>
      <c r="H65" s="72"/>
      <c r="I65" s="35">
        <f t="shared" si="1"/>
        <v>0</v>
      </c>
    </row>
    <row r="66" spans="2:9" ht="14.4" x14ac:dyDescent="0.25">
      <c r="B66" s="33">
        <v>59</v>
      </c>
      <c r="C66" s="31"/>
      <c r="D66" s="32" t="s">
        <v>124</v>
      </c>
      <c r="E66" s="32" t="s">
        <v>126</v>
      </c>
      <c r="F66" s="33">
        <v>5</v>
      </c>
      <c r="G66" s="33" t="s">
        <v>11</v>
      </c>
      <c r="H66" s="72"/>
      <c r="I66" s="35">
        <f t="shared" si="1"/>
        <v>0</v>
      </c>
    </row>
    <row r="67" spans="2:9" ht="55.2" customHeight="1" x14ac:dyDescent="0.25">
      <c r="B67" s="33">
        <v>60</v>
      </c>
      <c r="C67" s="31"/>
      <c r="D67" s="32" t="s">
        <v>127</v>
      </c>
      <c r="E67" s="32" t="s">
        <v>128</v>
      </c>
      <c r="F67" s="33">
        <v>4</v>
      </c>
      <c r="G67" s="33" t="s">
        <v>11</v>
      </c>
      <c r="H67" s="72"/>
      <c r="I67" s="35">
        <f t="shared" si="1"/>
        <v>0</v>
      </c>
    </row>
    <row r="68" spans="2:9" ht="37.799999999999997" customHeight="1" x14ac:dyDescent="0.25">
      <c r="B68" s="33">
        <v>61</v>
      </c>
      <c r="C68" s="31"/>
      <c r="D68" s="32" t="s">
        <v>129</v>
      </c>
      <c r="E68" s="32" t="s">
        <v>130</v>
      </c>
      <c r="F68" s="33">
        <v>20</v>
      </c>
      <c r="G68" s="33" t="s">
        <v>11</v>
      </c>
      <c r="H68" s="72"/>
      <c r="I68" s="35">
        <f t="shared" si="1"/>
        <v>0</v>
      </c>
    </row>
    <row r="69" spans="2:9" ht="14.4" x14ac:dyDescent="0.25">
      <c r="B69" s="33">
        <v>62</v>
      </c>
      <c r="C69" s="31"/>
      <c r="D69" s="32" t="s">
        <v>131</v>
      </c>
      <c r="E69" s="32" t="s">
        <v>132</v>
      </c>
      <c r="F69" s="33">
        <v>8</v>
      </c>
      <c r="G69" s="33" t="s">
        <v>11</v>
      </c>
      <c r="H69" s="72"/>
      <c r="I69" s="35">
        <f t="shared" si="1"/>
        <v>0</v>
      </c>
    </row>
    <row r="70" spans="2:9" ht="14.4" x14ac:dyDescent="0.25">
      <c r="B70" s="33">
        <v>63</v>
      </c>
      <c r="C70" s="31"/>
      <c r="D70" s="32" t="s">
        <v>133</v>
      </c>
      <c r="E70" s="32" t="s">
        <v>134</v>
      </c>
      <c r="F70" s="33">
        <v>8</v>
      </c>
      <c r="G70" s="33" t="s">
        <v>11</v>
      </c>
      <c r="H70" s="72"/>
      <c r="I70" s="35">
        <f t="shared" si="1"/>
        <v>0</v>
      </c>
    </row>
    <row r="71" spans="2:9" ht="14.4" x14ac:dyDescent="0.25">
      <c r="B71" s="33">
        <v>64</v>
      </c>
      <c r="C71" s="31"/>
      <c r="D71" s="32" t="s">
        <v>135</v>
      </c>
      <c r="E71" s="32" t="s">
        <v>136</v>
      </c>
      <c r="F71" s="33">
        <v>8</v>
      </c>
      <c r="G71" s="33" t="s">
        <v>89</v>
      </c>
      <c r="H71" s="72"/>
      <c r="I71" s="35">
        <f t="shared" si="1"/>
        <v>0</v>
      </c>
    </row>
    <row r="72" spans="2:9" ht="14.4" x14ac:dyDescent="0.25">
      <c r="B72" s="33">
        <v>65</v>
      </c>
      <c r="C72" s="31"/>
      <c r="D72" s="32" t="s">
        <v>137</v>
      </c>
      <c r="E72" s="32" t="s">
        <v>138</v>
      </c>
      <c r="F72" s="33">
        <v>8</v>
      </c>
      <c r="G72" s="33" t="s">
        <v>11</v>
      </c>
      <c r="H72" s="72"/>
      <c r="I72" s="35">
        <f t="shared" si="1"/>
        <v>0</v>
      </c>
    </row>
    <row r="73" spans="2:9" ht="28.8" x14ac:dyDescent="0.25">
      <c r="B73" s="33">
        <v>66</v>
      </c>
      <c r="C73" s="31"/>
      <c r="D73" s="32" t="s">
        <v>139</v>
      </c>
      <c r="E73" s="32" t="s">
        <v>140</v>
      </c>
      <c r="F73" s="33">
        <v>1</v>
      </c>
      <c r="G73" s="33" t="s">
        <v>11</v>
      </c>
      <c r="H73" s="72"/>
      <c r="I73" s="35">
        <f t="shared" si="1"/>
        <v>0</v>
      </c>
    </row>
    <row r="74" spans="2:9" ht="14.4" x14ac:dyDescent="0.25">
      <c r="B74" s="33">
        <v>67</v>
      </c>
      <c r="C74" s="31"/>
      <c r="D74" s="32" t="s">
        <v>141</v>
      </c>
      <c r="E74" s="32" t="s">
        <v>142</v>
      </c>
      <c r="F74" s="33">
        <v>15</v>
      </c>
      <c r="G74" s="33" t="s">
        <v>11</v>
      </c>
      <c r="H74" s="72"/>
      <c r="I74" s="35">
        <f t="shared" si="1"/>
        <v>0</v>
      </c>
    </row>
    <row r="75" spans="2:9" ht="14.4" x14ac:dyDescent="0.25">
      <c r="B75" s="33">
        <v>68</v>
      </c>
      <c r="C75" s="31"/>
      <c r="D75" s="32" t="s">
        <v>143</v>
      </c>
      <c r="E75" s="32" t="s">
        <v>144</v>
      </c>
      <c r="F75" s="33">
        <v>2</v>
      </c>
      <c r="G75" s="33" t="s">
        <v>11</v>
      </c>
      <c r="H75" s="72"/>
      <c r="I75" s="35">
        <f t="shared" si="1"/>
        <v>0</v>
      </c>
    </row>
    <row r="76" spans="2:9" ht="58.2" customHeight="1" x14ac:dyDescent="0.25">
      <c r="B76" s="33">
        <v>69</v>
      </c>
      <c r="C76" s="31"/>
      <c r="D76" s="32" t="s">
        <v>145</v>
      </c>
      <c r="E76" s="32" t="s">
        <v>146</v>
      </c>
      <c r="F76" s="33">
        <v>3</v>
      </c>
      <c r="G76" s="33" t="s">
        <v>11</v>
      </c>
      <c r="H76" s="72"/>
      <c r="I76" s="35">
        <f t="shared" si="1"/>
        <v>0</v>
      </c>
    </row>
    <row r="77" spans="2:9" ht="54" customHeight="1" x14ac:dyDescent="0.25">
      <c r="B77" s="33">
        <v>70</v>
      </c>
      <c r="C77" s="31"/>
      <c r="D77" s="32" t="s">
        <v>147</v>
      </c>
      <c r="E77" s="32" t="s">
        <v>148</v>
      </c>
      <c r="F77" s="33">
        <v>1</v>
      </c>
      <c r="G77" s="33" t="s">
        <v>11</v>
      </c>
      <c r="H77" s="72"/>
      <c r="I77" s="35">
        <f t="shared" si="1"/>
        <v>0</v>
      </c>
    </row>
    <row r="78" spans="2:9" ht="14.4" x14ac:dyDescent="0.25">
      <c r="B78" s="33">
        <v>71</v>
      </c>
      <c r="C78" s="37"/>
      <c r="D78" s="32" t="s">
        <v>28</v>
      </c>
      <c r="E78" s="32" t="s">
        <v>149</v>
      </c>
      <c r="F78" s="33">
        <v>1</v>
      </c>
      <c r="G78" s="33" t="s">
        <v>30</v>
      </c>
      <c r="H78" s="72"/>
      <c r="I78" s="38">
        <f>SUM(H78*F78)</f>
        <v>0</v>
      </c>
    </row>
    <row r="79" spans="2:9" s="44" customFormat="1" ht="14.4" x14ac:dyDescent="0.3">
      <c r="B79" s="39"/>
      <c r="C79" s="40"/>
      <c r="D79" s="40"/>
      <c r="E79" s="41"/>
      <c r="F79" s="42"/>
      <c r="G79" s="40"/>
      <c r="H79" s="40"/>
      <c r="I79" s="43"/>
    </row>
    <row r="80" spans="2:9" s="44" customFormat="1" ht="14.4" x14ac:dyDescent="0.3">
      <c r="B80" s="45" t="s">
        <v>150</v>
      </c>
      <c r="C80" s="46"/>
      <c r="D80" s="47"/>
      <c r="E80" s="48"/>
      <c r="F80" s="49"/>
      <c r="G80" s="49"/>
      <c r="H80" s="50"/>
      <c r="I80" s="51">
        <f>SUM(I6)</f>
        <v>0</v>
      </c>
    </row>
    <row r="81" spans="2:9" s="44" customFormat="1" ht="14.4" x14ac:dyDescent="0.3">
      <c r="B81" s="52" t="s">
        <v>151</v>
      </c>
      <c r="C81" s="53"/>
      <c r="D81" s="54"/>
      <c r="E81" s="55"/>
      <c r="F81" s="56"/>
      <c r="G81" s="56"/>
      <c r="H81" s="57"/>
      <c r="I81" s="58">
        <v>0.2</v>
      </c>
    </row>
    <row r="82" spans="2:9" s="44" customFormat="1" ht="15.6" x14ac:dyDescent="0.3">
      <c r="B82" s="59" t="s">
        <v>152</v>
      </c>
      <c r="C82" s="60"/>
      <c r="D82" s="61"/>
      <c r="E82" s="62"/>
      <c r="F82" s="63"/>
      <c r="G82" s="63"/>
      <c r="H82" s="64"/>
      <c r="I82" s="65">
        <f>SUM(I80*1.2)</f>
        <v>0</v>
      </c>
    </row>
    <row r="83" spans="2:9" s="44" customFormat="1" ht="14.4" x14ac:dyDescent="0.3">
      <c r="B83" s="66"/>
      <c r="C83" s="67"/>
      <c r="D83" s="68"/>
      <c r="E83" s="68"/>
      <c r="F83" s="66"/>
      <c r="G83" s="66"/>
      <c r="H83" s="69"/>
      <c r="I83" s="66"/>
    </row>
    <row r="84" spans="2:9" s="44" customFormat="1" ht="14.4" x14ac:dyDescent="0.3">
      <c r="B84" s="66"/>
      <c r="C84" s="67"/>
      <c r="D84" s="68"/>
      <c r="E84" s="68"/>
      <c r="F84" s="66"/>
      <c r="G84" s="66"/>
      <c r="H84" s="69"/>
      <c r="I84" s="66"/>
    </row>
    <row r="85" spans="2:9" s="44" customFormat="1" ht="14.4" x14ac:dyDescent="0.3">
      <c r="B85" s="66"/>
      <c r="C85" s="67"/>
      <c r="D85" s="68"/>
      <c r="E85" s="68"/>
      <c r="F85" s="66"/>
      <c r="G85" s="66"/>
      <c r="H85" s="69"/>
      <c r="I85" s="66"/>
    </row>
    <row r="86" spans="2:9" s="44" customFormat="1" ht="14.4" x14ac:dyDescent="0.3">
      <c r="B86" s="66"/>
      <c r="C86" s="67"/>
      <c r="D86" s="68"/>
      <c r="E86" s="68"/>
      <c r="F86" s="66"/>
      <c r="G86" s="66"/>
      <c r="H86" s="69"/>
      <c r="I86" s="66"/>
    </row>
    <row r="87" spans="2:9" ht="21.6" customHeight="1" x14ac:dyDescent="0.25"/>
    <row r="88" spans="2:9" ht="21.6" customHeight="1" x14ac:dyDescent="0.25"/>
    <row r="89" spans="2:9" ht="21.6" customHeight="1" x14ac:dyDescent="0.25"/>
    <row r="90" spans="2:9" ht="28.65" customHeight="1" x14ac:dyDescent="0.25"/>
    <row r="91" spans="2:9" ht="19.350000000000001" customHeight="1" x14ac:dyDescent="0.25"/>
    <row r="94" spans="2:9" ht="19.350000000000001" customHeight="1" x14ac:dyDescent="0.25"/>
    <row r="95" spans="2:9" ht="19.350000000000001" customHeight="1" x14ac:dyDescent="0.25">
      <c r="B95" s="73" t="s">
        <v>155</v>
      </c>
      <c r="C95" s="73"/>
      <c r="D95" s="73"/>
      <c r="E95" s="73"/>
      <c r="F95" s="73"/>
      <c r="G95" s="73"/>
      <c r="H95" s="73"/>
      <c r="I95" s="73"/>
    </row>
    <row r="96" spans="2:9" x14ac:dyDescent="0.25">
      <c r="B96" s="74" t="s">
        <v>156</v>
      </c>
      <c r="C96" s="74"/>
      <c r="D96" s="74"/>
      <c r="E96" s="74"/>
      <c r="F96" s="74"/>
      <c r="G96" s="74"/>
      <c r="H96" s="74"/>
      <c r="I96" s="74"/>
    </row>
    <row r="97" spans="2:9" ht="18" customHeight="1" x14ac:dyDescent="0.25">
      <c r="B97" s="74"/>
      <c r="C97" s="74"/>
      <c r="D97" s="74"/>
      <c r="E97" s="74"/>
      <c r="F97" s="74"/>
      <c r="G97" s="74"/>
      <c r="H97" s="74"/>
      <c r="I97" s="74"/>
    </row>
    <row r="98" spans="2:9" ht="15.6" customHeight="1" x14ac:dyDescent="0.25">
      <c r="B98" s="74" t="s">
        <v>157</v>
      </c>
      <c r="C98" s="74"/>
      <c r="D98" s="74"/>
      <c r="E98" s="74"/>
      <c r="F98" s="74"/>
      <c r="G98" s="74"/>
      <c r="H98" s="74"/>
      <c r="I98" s="74"/>
    </row>
    <row r="99" spans="2:9" ht="13.35" customHeight="1" x14ac:dyDescent="0.25"/>
    <row r="100" spans="2:9" ht="13.35" customHeight="1" x14ac:dyDescent="0.25"/>
    <row r="101" spans="2:9" ht="13.35" customHeight="1" x14ac:dyDescent="0.25"/>
    <row r="102" spans="2:9" ht="13.35" customHeight="1" x14ac:dyDescent="0.25"/>
    <row r="105" spans="2:9" ht="16.350000000000001" customHeight="1" x14ac:dyDescent="0.25"/>
  </sheetData>
  <mergeCells count="6">
    <mergeCell ref="B2:I2"/>
    <mergeCell ref="B3:I3"/>
    <mergeCell ref="B7:H7"/>
    <mergeCell ref="B95:I95"/>
    <mergeCell ref="B96:I97"/>
    <mergeCell ref="B98:I98"/>
  </mergeCells>
  <phoneticPr fontId="1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ELEKTRICKÉ STROJE, PRÍSTROJE, 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Gemini Group s. r. o.</dc:creator>
  <cp:lastModifiedBy>Gemini Group s. r. o.</cp:lastModifiedBy>
  <dcterms:created xsi:type="dcterms:W3CDTF">2024-02-13T07:33:42Z</dcterms:created>
  <dcterms:modified xsi:type="dcterms:W3CDTF">2024-02-13T07:38:02Z</dcterms:modified>
</cp:coreProperties>
</file>