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ynology\Implementacia_projektov\nórske fondy\Levice_CLT01030\VO\Levice_VO 2024\2. kolo sutaz\1. Artwork_nové\súťažné podklady\"/>
    </mc:Choice>
  </mc:AlternateContent>
  <xr:revisionPtr revIDLastSave="0" documentId="13_ncr:1_{31913FDB-0F98-4445-A6C5-848A9775A5FA}" xr6:coauthVersionLast="47" xr6:coauthVersionMax="47" xr10:uidLastSave="{00000000-0000-0000-0000-000000000000}"/>
  <bookViews>
    <workbookView xWindow="-108" yWindow="-108" windowWidth="23256" windowHeight="12456" xr2:uid="{B67ED429-E80B-4B47-B000-B7E4D5295455}"/>
  </bookViews>
  <sheets>
    <sheet name="Artwor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I25" i="1"/>
  <c r="I22" i="1"/>
  <c r="I21" i="1"/>
  <c r="I20" i="1"/>
  <c r="I19" i="1"/>
  <c r="I18" i="1"/>
  <c r="I17" i="1" s="1"/>
  <c r="I16" i="1" s="1"/>
  <c r="I15" i="1"/>
  <c r="I14" i="1"/>
  <c r="I12" i="1" s="1"/>
  <c r="I11" i="1" s="1"/>
  <c r="I13" i="1"/>
  <c r="I10" i="1"/>
  <c r="I9" i="1"/>
  <c r="I8" i="1"/>
  <c r="I24" i="1" l="1"/>
  <c r="I23" i="1" s="1"/>
  <c r="I7" i="1"/>
  <c r="I6" i="1" s="1"/>
  <c r="I29" i="1"/>
  <c r="I31" i="1" s="1"/>
</calcChain>
</file>

<file path=xl/sharedStrings.xml><?xml version="1.0" encoding="utf-8"?>
<sst xmlns="http://schemas.openxmlformats.org/spreadsheetml/2006/main" count="66" uniqueCount="49">
  <si>
    <t>MKS LEVICE, Projekt ŽIDOVSKÁ ŠKOLA</t>
  </si>
  <si>
    <t>Poradové číslo položky</t>
  </si>
  <si>
    <t>Označenie položky podľa PD</t>
  </si>
  <si>
    <t>Názov položky podľa PD</t>
  </si>
  <si>
    <t>Špecifikácia - parametre</t>
  </si>
  <si>
    <t>Množstvo</t>
  </si>
  <si>
    <t>Jednotka</t>
  </si>
  <si>
    <t>Jednotková cena bez DPH</t>
  </si>
  <si>
    <t>Celkom bez DPH</t>
  </si>
  <si>
    <t>Miestnosť 1.10 - Kinosála "Žijeme tu spolu"</t>
  </si>
  <si>
    <t>ARTWORK</t>
  </si>
  <si>
    <t>Scenár pre audiovizuálne dielo</t>
  </si>
  <si>
    <t>Tvorba scenára pre AVdielo na základe zadania investora a odborného garanta</t>
  </si>
  <si>
    <t>ks</t>
  </si>
  <si>
    <t>Audiovizuálne dielo</t>
  </si>
  <si>
    <t>set</t>
  </si>
  <si>
    <t xml:space="preserve">Propagačné video </t>
  </si>
  <si>
    <t xml:space="preserve">Video na propagačné účely, produkcia videa a postprodukcia vrátanie ozvučenia. Max 3 min </t>
  </si>
  <si>
    <t>Miestnosť 2.03 - Chodba "Časová os"</t>
  </si>
  <si>
    <t>Návrh grafiky</t>
  </si>
  <si>
    <t>Návrh grafiky časovej osi do rozmerov podľa PD, úprava obrazového materiálu, zalomenie textu</t>
  </si>
  <si>
    <t>Odborný rešerš</t>
  </si>
  <si>
    <t>rešerš textového a obrazového materiálu, spracovanie textu</t>
  </si>
  <si>
    <t>Tlač a lepenie grafiky</t>
  </si>
  <si>
    <t>Tlač grafiky na samolepiacu fóliu v rozmeroch podľa PD, max. Rozmer 7350x854 mm, odborné lepenie</t>
  </si>
  <si>
    <t>Miestnosť 2.07 - Osobnosti a ikony mesta Levice, spomienky</t>
  </si>
  <si>
    <t>Aplikácia pre dotykovú obrazovku - wireframe</t>
  </si>
  <si>
    <t>Návrh logiky, štruktúry a funkcionality aplikácie</t>
  </si>
  <si>
    <t>Aplikácia pre dotykovú obrazovku- grafika aplikácie</t>
  </si>
  <si>
    <t>Návrh a príprava grafických prvkov aplikácie, rozlíšenie podľa hardvérových parametrov</t>
  </si>
  <si>
    <t>Aplikácia pre dotykovú obrazovku - rešerš obsahov</t>
  </si>
  <si>
    <t>Rešerš obrazového a textového materiálu do digitálneho obsahu aplikácie pre dotykovú obrazovku, výber konzultovaný s investorom</t>
  </si>
  <si>
    <t>Obsah do virtuálnych okuliarov - scenár pre digitálny obsah do virtuálnych okuliarov</t>
  </si>
  <si>
    <t>Tvorba scenára pre obsah do virtuálnych okuliarov na základe zadania investora “Prehliadka dobových Levíc”</t>
  </si>
  <si>
    <t>Obsah do virtuálnych okuliarov - tvorba digitálneho obsahu a programovanie softvéru (SW)</t>
  </si>
  <si>
    <t>Produkcia digitálnych panoramatických snímkov na základe archívnych fotografií mesta Levice (fotografický materiál dodá investor), implementácia do 360 stupňovej scenérie pre potreby zobrazenia vo VR okuliaroch (model špecifikovaný v časti HW). Scenérie doplnené o hudobný podmaz. Programovanie interaktívnych prvkov v rámci virtuálnej scény, nastavenie SW aplikácie a konfigurácia HW pre dennú prevádzku v expozícii.</t>
  </si>
  <si>
    <t>Miestnosť 2.08 - Stála expozícia</t>
  </si>
  <si>
    <t xml:space="preserve">Aplikácia - wireframe </t>
  </si>
  <si>
    <t>Aplikácia - grafika</t>
  </si>
  <si>
    <t>Návrh a príprava grafiky aplikácie podľa wireframe, rozlíšenie podľa hardvérových parametrov</t>
  </si>
  <si>
    <t>Rešerš textového a obrazového materiálu do aplikácie, spracovanie textov</t>
  </si>
  <si>
    <t>Spolu bez DPH</t>
  </si>
  <si>
    <t>DPH</t>
  </si>
  <si>
    <t>Celkom s DPH</t>
  </si>
  <si>
    <t>Názov zákazky: Vytvorenie audiovizuálneho diela, TV spotov a virtuálnej reality k projektu „Obnova národnej kultúrnej pamiatky – židovská škola Levice“</t>
  </si>
  <si>
    <t>Produkcia AV diela na základe scenára - vrátane prenájmu techniky, osvetlenia, honorárov pre režisérov, štáb a hercov, kostýmov, masiek, dopravných a ubytovacích nákladov, postprodukcia - strih, colorgrading, zvuková postprodukcia. Minutáž min. 10 minút</t>
  </si>
  <si>
    <t>V prípade, že sa návrhu na plnenie kritérií nachádza presný výrobca, resp. presné značky tovarov, tak verejný obstarávateľ akceptuje aj ich ekvivalenty. Nacenenie ekvivalentov je potrebné uviesť a vyznačiť.</t>
  </si>
  <si>
    <t>Predložením tejto ponuky potvrdzujem, že vypracovaná cenová ponuka zodpovedá cenám obvyklým v danom mieste a čase.</t>
  </si>
  <si>
    <t>pozn.: Vyplňte žltým vyznačené miesta a identifikačné údaje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</si>
</sst>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€&quot;_ ;_ * \(#,##0.00\)\ &quot;€&quot;_ ;_ * &quot;-&quot;??_)\ &quot;€&quot;_ ;_ @_ "/>
  </numFmts>
  <fonts count="18" x14ac:knownFonts="1">
    <font>
      <sz val="12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Aptos Narrow"/>
      <family val="2"/>
      <scheme val="minor"/>
    </font>
    <font>
      <sz val="11"/>
      <name val="Arial Narrow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79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6" fillId="4" borderId="7" xfId="0" applyNumberFormat="1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164" fontId="8" fillId="5" borderId="1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64" fontId="10" fillId="0" borderId="11" xfId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164" fontId="11" fillId="4" borderId="11" xfId="0" applyNumberFormat="1" applyFont="1" applyFill="1" applyBorder="1" applyAlignment="1">
      <alignment vertical="center"/>
    </xf>
    <xf numFmtId="164" fontId="5" fillId="5" borderId="11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49" fontId="14" fillId="0" borderId="13" xfId="2" applyNumberFormat="1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6" borderId="1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164" fontId="12" fillId="6" borderId="16" xfId="2" applyNumberFormat="1" applyFont="1" applyFill="1" applyBorder="1" applyAlignment="1">
      <alignment vertical="center"/>
    </xf>
    <xf numFmtId="0" fontId="15" fillId="0" borderId="0" xfId="0" applyFont="1"/>
    <xf numFmtId="0" fontId="6" fillId="4" borderId="17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49" fontId="17" fillId="0" borderId="10" xfId="2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64" fontId="10" fillId="0" borderId="14" xfId="2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49" fontId="8" fillId="0" borderId="10" xfId="2" applyNumberFormat="1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164" fontId="10" fillId="0" borderId="16" xfId="2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6" fillId="4" borderId="2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164" fontId="6" fillId="4" borderId="23" xfId="0" applyNumberFormat="1" applyFont="1" applyFill="1" applyBorder="1" applyAlignment="1">
      <alignment vertical="center"/>
    </xf>
    <xf numFmtId="49" fontId="8" fillId="0" borderId="13" xfId="2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9" fillId="7" borderId="24" xfId="0" applyFont="1" applyFill="1" applyBorder="1" applyAlignment="1">
      <alignment vertical="center"/>
    </xf>
    <xf numFmtId="0" fontId="9" fillId="7" borderId="24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vertical="center"/>
    </xf>
    <xf numFmtId="0" fontId="9" fillId="0" borderId="0" xfId="0" applyFont="1"/>
    <xf numFmtId="0" fontId="5" fillId="8" borderId="12" xfId="0" applyFont="1" applyFill="1" applyBorder="1" applyAlignment="1">
      <alignment horizontal="left" vertical="center"/>
    </xf>
    <xf numFmtId="0" fontId="9" fillId="8" borderId="24" xfId="0" applyFont="1" applyFill="1" applyBorder="1" applyAlignment="1">
      <alignment horizontal="left" vertical="center"/>
    </xf>
    <xf numFmtId="0" fontId="5" fillId="8" borderId="24" xfId="0" applyFont="1" applyFill="1" applyBorder="1" applyAlignment="1">
      <alignment horizontal="left" vertical="center"/>
    </xf>
    <xf numFmtId="0" fontId="9" fillId="8" borderId="24" xfId="0" applyFont="1" applyFill="1" applyBorder="1" applyAlignment="1">
      <alignment horizontal="left" vertical="center" wrapText="1"/>
    </xf>
    <xf numFmtId="0" fontId="9" fillId="8" borderId="24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right" vertical="center"/>
    </xf>
    <xf numFmtId="164" fontId="5" fillId="8" borderId="25" xfId="0" applyNumberFormat="1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left" vertical="center"/>
    </xf>
    <xf numFmtId="0" fontId="9" fillId="8" borderId="9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9" fillId="8" borderId="9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right" vertical="center"/>
    </xf>
    <xf numFmtId="9" fontId="5" fillId="8" borderId="10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right" vertical="center"/>
    </xf>
    <xf numFmtId="164" fontId="7" fillId="8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164" fontId="9" fillId="9" borderId="11" xfId="1" applyFont="1" applyFill="1" applyBorder="1" applyAlignment="1">
      <alignment horizontal="left" vertical="center"/>
    </xf>
    <xf numFmtId="164" fontId="12" fillId="10" borderId="14" xfId="2" applyNumberFormat="1" applyFont="1" applyFill="1" applyBorder="1" applyAlignment="1">
      <alignment vertical="center"/>
    </xf>
    <xf numFmtId="164" fontId="10" fillId="9" borderId="14" xfId="2" applyNumberFormat="1" applyFont="1" applyFill="1" applyBorder="1" applyAlignment="1">
      <alignment vertical="center"/>
    </xf>
    <xf numFmtId="164" fontId="10" fillId="9" borderId="11" xfId="2" applyNumberFormat="1" applyFont="1" applyFill="1" applyBorder="1" applyAlignment="1">
      <alignment vertical="center"/>
    </xf>
    <xf numFmtId="164" fontId="9" fillId="9" borderId="1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ena" xfId="1" builtinId="4"/>
    <cellStyle name="Normálna" xfId="0" builtinId="0"/>
    <cellStyle name="Normálne 2" xfId="2" xr:uid="{DCE19831-6D15-4F88-8B2E-B0A3A7ED5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4</xdr:col>
      <xdr:colOff>2604654</xdr:colOff>
      <xdr:row>42</xdr:row>
      <xdr:rowOff>22267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70DEFD81-6C39-408E-A42E-60D12E940D23}"/>
            </a:ext>
          </a:extLst>
        </xdr:cNvPr>
        <xdr:cNvSpPr txBox="1"/>
      </xdr:nvSpPr>
      <xdr:spPr>
        <a:xfrm>
          <a:off x="817418" y="13494327"/>
          <a:ext cx="6179127" cy="2377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</a:t>
          </a: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IČ DPH: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Telefón: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E-mail: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Ponuku vypracoval:</a:t>
          </a:r>
        </a:p>
        <a:p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			Podpis: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D12E-4E7E-454E-8237-E6A50E991B91}">
  <dimension ref="B1:I52"/>
  <sheetViews>
    <sheetView showGridLines="0" tabSelected="1" zoomScale="55" zoomScaleNormal="55" workbookViewId="0">
      <selection activeCell="D8" sqref="D8"/>
    </sheetView>
  </sheetViews>
  <sheetFormatPr defaultColWidth="10.796875" defaultRowHeight="13.8" x14ac:dyDescent="0.25"/>
  <cols>
    <col min="1" max="1" width="10.796875" style="5"/>
    <col min="2" max="2" width="13.3984375" style="1" customWidth="1"/>
    <col min="3" max="3" width="10.59765625" style="2" customWidth="1"/>
    <col min="4" max="4" width="22.8984375" style="3" customWidth="1"/>
    <col min="5" max="5" width="58.69921875" style="3" customWidth="1"/>
    <col min="6" max="6" width="11" style="1" bestFit="1" customWidth="1"/>
    <col min="7" max="7" width="10.796875" style="1"/>
    <col min="8" max="8" width="14.296875" style="4" customWidth="1"/>
    <col min="9" max="9" width="16.59765625" style="1" customWidth="1"/>
    <col min="10" max="16384" width="10.796875" style="5"/>
  </cols>
  <sheetData>
    <row r="1" spans="2:9" ht="14.4" thickBot="1" x14ac:dyDescent="0.3"/>
    <row r="2" spans="2:9" ht="30.9" customHeight="1" thickBot="1" x14ac:dyDescent="0.3">
      <c r="B2" s="102" t="s">
        <v>0</v>
      </c>
      <c r="C2" s="103"/>
      <c r="D2" s="103"/>
      <c r="E2" s="103"/>
      <c r="F2" s="103"/>
      <c r="G2" s="103"/>
      <c r="H2" s="103"/>
      <c r="I2" s="104"/>
    </row>
    <row r="3" spans="2:9" ht="35.1" customHeight="1" thickBot="1" x14ac:dyDescent="0.3">
      <c r="B3" s="105" t="s">
        <v>44</v>
      </c>
      <c r="C3" s="106"/>
      <c r="D3" s="106"/>
      <c r="E3" s="106"/>
      <c r="F3" s="106"/>
      <c r="G3" s="106"/>
      <c r="H3" s="106"/>
      <c r="I3" s="107"/>
    </row>
    <row r="5" spans="2:9" s="1" customFormat="1" ht="39.9" customHeight="1" thickBot="1" x14ac:dyDescent="0.35">
      <c r="B5" s="6" t="s">
        <v>1</v>
      </c>
      <c r="C5" s="6" t="s">
        <v>2</v>
      </c>
      <c r="D5" s="7" t="s">
        <v>3</v>
      </c>
      <c r="E5" s="6" t="s">
        <v>4</v>
      </c>
      <c r="F5" s="8" t="s">
        <v>5</v>
      </c>
      <c r="G5" s="8" t="s">
        <v>6</v>
      </c>
      <c r="H5" s="6" t="s">
        <v>7</v>
      </c>
      <c r="I5" s="6" t="s">
        <v>8</v>
      </c>
    </row>
    <row r="6" spans="2:9" ht="27.9" customHeight="1" thickBot="1" x14ac:dyDescent="0.3">
      <c r="B6" s="108" t="s">
        <v>9</v>
      </c>
      <c r="C6" s="109"/>
      <c r="D6" s="109"/>
      <c r="E6" s="109"/>
      <c r="F6" s="109"/>
      <c r="G6" s="109"/>
      <c r="H6" s="110"/>
      <c r="I6" s="9">
        <f>SUM(I7)</f>
        <v>0</v>
      </c>
    </row>
    <row r="7" spans="2:9" ht="38.1" customHeight="1" x14ac:dyDescent="0.25">
      <c r="B7" s="10" t="s">
        <v>10</v>
      </c>
      <c r="C7" s="11"/>
      <c r="D7" s="12"/>
      <c r="E7" s="13"/>
      <c r="F7" s="14"/>
      <c r="G7" s="11"/>
      <c r="H7" s="15"/>
      <c r="I7" s="16">
        <f>SUM(I8:I10)</f>
        <v>0</v>
      </c>
    </row>
    <row r="8" spans="2:9" ht="30" customHeight="1" x14ac:dyDescent="0.25">
      <c r="B8" s="17">
        <v>1</v>
      </c>
      <c r="C8" s="18"/>
      <c r="D8" s="20" t="s">
        <v>11</v>
      </c>
      <c r="E8" s="20" t="s">
        <v>12</v>
      </c>
      <c r="F8" s="21">
        <v>1</v>
      </c>
      <c r="G8" s="21" t="s">
        <v>13</v>
      </c>
      <c r="H8" s="97"/>
      <c r="I8" s="22">
        <f>SUM(H8*F8)</f>
        <v>0</v>
      </c>
    </row>
    <row r="9" spans="2:9" ht="101.1" customHeight="1" x14ac:dyDescent="0.25">
      <c r="B9" s="23">
        <v>2</v>
      </c>
      <c r="C9" s="18"/>
      <c r="D9" s="19" t="s">
        <v>14</v>
      </c>
      <c r="E9" s="20" t="s">
        <v>45</v>
      </c>
      <c r="F9" s="21">
        <v>1</v>
      </c>
      <c r="G9" s="21" t="s">
        <v>15</v>
      </c>
      <c r="H9" s="97"/>
      <c r="I9" s="22">
        <f>SUM(H9*F9)</f>
        <v>0</v>
      </c>
    </row>
    <row r="10" spans="2:9" ht="101.1" customHeight="1" x14ac:dyDescent="0.25">
      <c r="B10" s="23">
        <v>3</v>
      </c>
      <c r="C10" s="18"/>
      <c r="D10" s="19" t="s">
        <v>16</v>
      </c>
      <c r="E10" s="20" t="s">
        <v>17</v>
      </c>
      <c r="F10" s="21">
        <v>3</v>
      </c>
      <c r="G10" s="21" t="s">
        <v>13</v>
      </c>
      <c r="H10" s="97"/>
      <c r="I10" s="22">
        <f>SUM(H10*F10)</f>
        <v>0</v>
      </c>
    </row>
    <row r="11" spans="2:9" ht="27" customHeight="1" x14ac:dyDescent="0.25">
      <c r="B11" s="24" t="s">
        <v>18</v>
      </c>
      <c r="C11" s="25"/>
      <c r="D11" s="25"/>
      <c r="E11" s="26"/>
      <c r="F11" s="27"/>
      <c r="G11" s="25"/>
      <c r="H11" s="28"/>
      <c r="I11" s="29">
        <f>SUM(I12)</f>
        <v>0</v>
      </c>
    </row>
    <row r="12" spans="2:9" ht="32.1" customHeight="1" x14ac:dyDescent="0.25">
      <c r="B12" s="10" t="s">
        <v>10</v>
      </c>
      <c r="C12" s="11"/>
      <c r="D12" s="12"/>
      <c r="E12" s="13"/>
      <c r="F12" s="14"/>
      <c r="G12" s="11"/>
      <c r="H12" s="15"/>
      <c r="I12" s="30">
        <f>SUM(I13:I15)</f>
        <v>0</v>
      </c>
    </row>
    <row r="13" spans="2:9" s="38" customFormat="1" ht="28.8" x14ac:dyDescent="0.25">
      <c r="B13" s="31">
        <v>4</v>
      </c>
      <c r="C13" s="32"/>
      <c r="D13" s="33" t="s">
        <v>19</v>
      </c>
      <c r="E13" s="34" t="s">
        <v>20</v>
      </c>
      <c r="F13" s="35">
        <v>1</v>
      </c>
      <c r="G13" s="36" t="s">
        <v>15</v>
      </c>
      <c r="H13" s="98"/>
      <c r="I13" s="37">
        <f>H13*F13</f>
        <v>0</v>
      </c>
    </row>
    <row r="14" spans="2:9" s="38" customFormat="1" ht="14.4" x14ac:dyDescent="0.25">
      <c r="B14" s="31">
        <v>5</v>
      </c>
      <c r="C14" s="32"/>
      <c r="D14" s="33" t="s">
        <v>21</v>
      </c>
      <c r="E14" s="34" t="s">
        <v>22</v>
      </c>
      <c r="F14" s="35">
        <v>1</v>
      </c>
      <c r="G14" s="36" t="s">
        <v>15</v>
      </c>
      <c r="H14" s="98"/>
      <c r="I14" s="37">
        <f>H14*F14</f>
        <v>0</v>
      </c>
    </row>
    <row r="15" spans="2:9" s="38" customFormat="1" ht="28.8" x14ac:dyDescent="0.25">
      <c r="B15" s="31">
        <v>6</v>
      </c>
      <c r="C15" s="32"/>
      <c r="D15" s="33" t="s">
        <v>23</v>
      </c>
      <c r="E15" s="34" t="s">
        <v>24</v>
      </c>
      <c r="F15" s="35">
        <v>1</v>
      </c>
      <c r="G15" s="36" t="s">
        <v>13</v>
      </c>
      <c r="H15" s="98"/>
      <c r="I15" s="37">
        <f>H15*F15</f>
        <v>0</v>
      </c>
    </row>
    <row r="16" spans="2:9" ht="29.1" customHeight="1" x14ac:dyDescent="0.25">
      <c r="B16" s="39" t="s">
        <v>25</v>
      </c>
      <c r="C16" s="40"/>
      <c r="D16" s="40"/>
      <c r="E16" s="41"/>
      <c r="F16" s="42"/>
      <c r="G16" s="40"/>
      <c r="H16" s="43"/>
      <c r="I16" s="29">
        <f>SUM(I17)</f>
        <v>0</v>
      </c>
    </row>
    <row r="17" spans="2:9" ht="29.1" customHeight="1" x14ac:dyDescent="0.25">
      <c r="B17" s="10" t="s">
        <v>10</v>
      </c>
      <c r="C17" s="11"/>
      <c r="D17" s="12"/>
      <c r="E17" s="13"/>
      <c r="F17" s="14"/>
      <c r="G17" s="11"/>
      <c r="H17" s="15"/>
      <c r="I17" s="30">
        <f>SUM(I18:I22)</f>
        <v>0</v>
      </c>
    </row>
    <row r="18" spans="2:9" ht="28.8" x14ac:dyDescent="0.25">
      <c r="B18" s="44">
        <v>7</v>
      </c>
      <c r="C18" s="45"/>
      <c r="D18" s="46" t="s">
        <v>26</v>
      </c>
      <c r="E18" s="47" t="s">
        <v>27</v>
      </c>
      <c r="F18" s="48">
        <v>1</v>
      </c>
      <c r="G18" s="48" t="s">
        <v>15</v>
      </c>
      <c r="H18" s="99"/>
      <c r="I18" s="49">
        <f>H18*F18</f>
        <v>0</v>
      </c>
    </row>
    <row r="19" spans="2:9" ht="32.1" customHeight="1" x14ac:dyDescent="0.25">
      <c r="B19" s="44">
        <v>8</v>
      </c>
      <c r="C19" s="45"/>
      <c r="D19" s="46" t="s">
        <v>28</v>
      </c>
      <c r="E19" s="47" t="s">
        <v>29</v>
      </c>
      <c r="F19" s="48">
        <v>1</v>
      </c>
      <c r="G19" s="48" t="s">
        <v>15</v>
      </c>
      <c r="H19" s="99"/>
      <c r="I19" s="49">
        <f>H19*F19</f>
        <v>0</v>
      </c>
    </row>
    <row r="20" spans="2:9" ht="28.8" x14ac:dyDescent="0.25">
      <c r="B20" s="44">
        <v>9</v>
      </c>
      <c r="C20" s="45"/>
      <c r="D20" s="50" t="s">
        <v>30</v>
      </c>
      <c r="E20" s="47" t="s">
        <v>31</v>
      </c>
      <c r="F20" s="48">
        <v>1</v>
      </c>
      <c r="G20" s="48" t="s">
        <v>15</v>
      </c>
      <c r="H20" s="99"/>
      <c r="I20" s="49">
        <f>H20*F20</f>
        <v>0</v>
      </c>
    </row>
    <row r="21" spans="2:9" ht="57.6" x14ac:dyDescent="0.25">
      <c r="B21" s="21">
        <v>10</v>
      </c>
      <c r="C21" s="51"/>
      <c r="D21" s="52" t="s">
        <v>32</v>
      </c>
      <c r="E21" s="20" t="s">
        <v>33</v>
      </c>
      <c r="F21" s="53">
        <v>1</v>
      </c>
      <c r="G21" s="53" t="s">
        <v>13</v>
      </c>
      <c r="H21" s="100"/>
      <c r="I21" s="54">
        <f t="shared" ref="I21:I22" si="0">H21*F21</f>
        <v>0</v>
      </c>
    </row>
    <row r="22" spans="2:9" ht="86.4" x14ac:dyDescent="0.25">
      <c r="B22" s="21">
        <v>11</v>
      </c>
      <c r="C22" s="55"/>
      <c r="D22" s="20" t="s">
        <v>34</v>
      </c>
      <c r="E22" s="20" t="s">
        <v>35</v>
      </c>
      <c r="F22" s="21">
        <v>1</v>
      </c>
      <c r="G22" s="21" t="s">
        <v>15</v>
      </c>
      <c r="H22" s="101"/>
      <c r="I22" s="54">
        <f t="shared" si="0"/>
        <v>0</v>
      </c>
    </row>
    <row r="23" spans="2:9" ht="35.1" customHeight="1" thickBot="1" x14ac:dyDescent="0.3">
      <c r="B23" s="56" t="s">
        <v>36</v>
      </c>
      <c r="C23" s="57"/>
      <c r="D23" s="58"/>
      <c r="E23" s="59"/>
      <c r="F23" s="60"/>
      <c r="G23" s="57"/>
      <c r="H23" s="61"/>
      <c r="I23" s="62">
        <f>SUM(I24)</f>
        <v>0</v>
      </c>
    </row>
    <row r="24" spans="2:9" ht="15.6" x14ac:dyDescent="0.25">
      <c r="B24" s="10" t="s">
        <v>10</v>
      </c>
      <c r="C24" s="11"/>
      <c r="D24" s="12"/>
      <c r="E24" s="13"/>
      <c r="F24" s="14"/>
      <c r="G24" s="11"/>
      <c r="H24" s="15"/>
      <c r="I24" s="30">
        <f>SUM(I25:I27)</f>
        <v>0</v>
      </c>
    </row>
    <row r="25" spans="2:9" ht="32.1" customHeight="1" x14ac:dyDescent="0.25">
      <c r="B25" s="21">
        <v>12</v>
      </c>
      <c r="C25" s="63"/>
      <c r="D25" s="64" t="s">
        <v>37</v>
      </c>
      <c r="E25" s="47" t="s">
        <v>27</v>
      </c>
      <c r="F25" s="48">
        <v>1</v>
      </c>
      <c r="G25" s="48" t="s">
        <v>15</v>
      </c>
      <c r="H25" s="99"/>
      <c r="I25" s="54">
        <f>H25*F25</f>
        <v>0</v>
      </c>
    </row>
    <row r="26" spans="2:9" ht="32.1" customHeight="1" x14ac:dyDescent="0.25">
      <c r="B26" s="21">
        <v>13</v>
      </c>
      <c r="C26" s="63"/>
      <c r="D26" s="64" t="s">
        <v>38</v>
      </c>
      <c r="E26" s="47" t="s">
        <v>39</v>
      </c>
      <c r="F26" s="48">
        <v>1</v>
      </c>
      <c r="G26" s="48" t="s">
        <v>15</v>
      </c>
      <c r="H26" s="99"/>
      <c r="I26" s="54">
        <f t="shared" ref="I26:I27" si="1">H26*F26</f>
        <v>0</v>
      </c>
    </row>
    <row r="27" spans="2:9" ht="29.1" customHeight="1" x14ac:dyDescent="0.25">
      <c r="B27" s="21">
        <v>14</v>
      </c>
      <c r="C27" s="63"/>
      <c r="D27" s="65" t="s">
        <v>21</v>
      </c>
      <c r="E27" s="47" t="s">
        <v>40</v>
      </c>
      <c r="F27" s="48">
        <v>1</v>
      </c>
      <c r="G27" s="48" t="s">
        <v>15</v>
      </c>
      <c r="H27" s="99"/>
      <c r="I27" s="54">
        <f t="shared" si="1"/>
        <v>0</v>
      </c>
    </row>
    <row r="28" spans="2:9" s="71" customFormat="1" ht="14.4" x14ac:dyDescent="0.3">
      <c r="B28" s="66"/>
      <c r="C28" s="67"/>
      <c r="D28" s="67"/>
      <c r="E28" s="68"/>
      <c r="F28" s="69"/>
      <c r="G28" s="67"/>
      <c r="H28" s="67"/>
      <c r="I28" s="70"/>
    </row>
    <row r="29" spans="2:9" s="71" customFormat="1" ht="14.4" x14ac:dyDescent="0.3">
      <c r="B29" s="72" t="s">
        <v>41</v>
      </c>
      <c r="C29" s="73"/>
      <c r="D29" s="74"/>
      <c r="E29" s="75"/>
      <c r="F29" s="76"/>
      <c r="G29" s="76"/>
      <c r="H29" s="77"/>
      <c r="I29" s="78">
        <f>SUM(I23,I16,I11,I6)</f>
        <v>0</v>
      </c>
    </row>
    <row r="30" spans="2:9" s="71" customFormat="1" ht="14.4" x14ac:dyDescent="0.3">
      <c r="B30" s="79" t="s">
        <v>42</v>
      </c>
      <c r="C30" s="80"/>
      <c r="D30" s="81"/>
      <c r="E30" s="82"/>
      <c r="F30" s="83"/>
      <c r="G30" s="83"/>
      <c r="H30" s="84"/>
      <c r="I30" s="85">
        <v>0.2</v>
      </c>
    </row>
    <row r="31" spans="2:9" s="71" customFormat="1" ht="15.6" x14ac:dyDescent="0.3">
      <c r="B31" s="86" t="s">
        <v>43</v>
      </c>
      <c r="C31" s="87"/>
      <c r="D31" s="88"/>
      <c r="E31" s="89"/>
      <c r="F31" s="90"/>
      <c r="G31" s="90"/>
      <c r="H31" s="91"/>
      <c r="I31" s="92">
        <f>SUM(I29*1.2)</f>
        <v>0</v>
      </c>
    </row>
    <row r="32" spans="2:9" s="71" customFormat="1" ht="14.4" x14ac:dyDescent="0.3">
      <c r="B32" s="93"/>
      <c r="C32" s="94"/>
      <c r="D32" s="95"/>
      <c r="E32" s="95"/>
      <c r="F32" s="93"/>
      <c r="G32" s="93"/>
      <c r="H32" s="96"/>
      <c r="I32" s="93"/>
    </row>
    <row r="33" spans="2:9" s="71" customFormat="1" ht="14.4" x14ac:dyDescent="0.3">
      <c r="B33" s="93"/>
      <c r="C33" s="94"/>
      <c r="D33" s="95"/>
      <c r="E33" s="95"/>
      <c r="F33" s="93"/>
      <c r="G33" s="93"/>
      <c r="H33" s="96"/>
      <c r="I33" s="93"/>
    </row>
    <row r="34" spans="2:9" s="71" customFormat="1" ht="14.4" x14ac:dyDescent="0.3">
      <c r="B34" s="93"/>
      <c r="C34" s="94"/>
      <c r="D34" s="95"/>
      <c r="E34" s="95"/>
      <c r="F34" s="93"/>
      <c r="G34" s="93"/>
      <c r="H34" s="96"/>
      <c r="I34" s="93"/>
    </row>
    <row r="35" spans="2:9" s="71" customFormat="1" ht="14.4" x14ac:dyDescent="0.3">
      <c r="B35" s="93"/>
      <c r="C35" s="94"/>
      <c r="D35" s="95"/>
      <c r="E35" s="95"/>
      <c r="F35" s="93"/>
      <c r="G35" s="93"/>
      <c r="H35" s="96"/>
      <c r="I35" s="93"/>
    </row>
    <row r="36" spans="2:9" s="71" customFormat="1" ht="27" customHeight="1" x14ac:dyDescent="0.3">
      <c r="B36" s="93"/>
      <c r="C36" s="94"/>
      <c r="D36" s="95"/>
      <c r="E36" s="95"/>
      <c r="F36" s="93"/>
      <c r="G36" s="93"/>
      <c r="H36" s="96"/>
      <c r="I36" s="93"/>
    </row>
    <row r="37" spans="2:9" ht="28.65" customHeight="1" x14ac:dyDescent="0.25"/>
    <row r="38" spans="2:9" ht="19.350000000000001" customHeight="1" x14ac:dyDescent="0.25"/>
    <row r="41" spans="2:9" ht="19.350000000000001" customHeight="1" x14ac:dyDescent="0.25"/>
    <row r="42" spans="2:9" ht="19.350000000000001" customHeight="1" x14ac:dyDescent="0.25"/>
    <row r="44" spans="2:9" ht="18" customHeight="1" x14ac:dyDescent="0.25">
      <c r="B44" s="2" t="s">
        <v>46</v>
      </c>
    </row>
    <row r="45" spans="2:9" ht="15.6" customHeight="1" x14ac:dyDescent="0.25">
      <c r="B45" s="2" t="s">
        <v>47</v>
      </c>
    </row>
    <row r="46" spans="2:9" ht="13.35" customHeight="1" x14ac:dyDescent="0.25">
      <c r="B46" s="2"/>
    </row>
    <row r="47" spans="2:9" ht="13.35" customHeight="1" x14ac:dyDescent="0.25">
      <c r="B47" s="2" t="s">
        <v>48</v>
      </c>
    </row>
    <row r="48" spans="2:9" ht="13.35" customHeight="1" x14ac:dyDescent="0.25"/>
    <row r="49" ht="13.35" customHeight="1" x14ac:dyDescent="0.25"/>
    <row r="52" ht="16.350000000000001" customHeight="1" x14ac:dyDescent="0.25"/>
  </sheetData>
  <mergeCells count="3">
    <mergeCell ref="B2:I2"/>
    <mergeCell ref="B3:I3"/>
    <mergeCell ref="B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Artwork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Gemini Group s. r. o.</dc:creator>
  <cp:lastModifiedBy>Gemini Group s. r. o.</cp:lastModifiedBy>
  <dcterms:created xsi:type="dcterms:W3CDTF">2024-02-13T07:23:39Z</dcterms:created>
  <dcterms:modified xsi:type="dcterms:W3CDTF">2024-02-23T09:35:59Z</dcterms:modified>
</cp:coreProperties>
</file>